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60" windowWidth="12030" windowHeight="10005" tabRatio="896" firstSheet="3" activeTab="3"/>
  </bookViews>
  <sheets>
    <sheet name="Periodos" sheetId="43" state="hidden" r:id="rId1"/>
    <sheet name="PRINCIPAL" sheetId="32" state="hidden" r:id="rId2"/>
    <sheet name="ENTE" sheetId="2" state="hidden" r:id="rId3"/>
    <sheet name="CAdmon" sheetId="22" r:id="rId4"/>
    <sheet name="EA (2)" sheetId="12" state="hidden" r:id="rId5"/>
    <sheet name="ESF (2)" sheetId="14" state="hidden" r:id="rId6"/>
  </sheets>
  <definedNames>
    <definedName name="_xlnm.Print_Area" localSheetId="3">CAdmon!$A$1:$J$38</definedName>
    <definedName name="_xlnm.Print_Area" localSheetId="4">'EA (2)'!$A$1:$K$64</definedName>
    <definedName name="_xlnm.Print_Area" localSheetId="5">'ESF (2)'!$A$1:$L$75</definedName>
    <definedName name="COMPROBACIÓN_TOTALES">#REF!</definedName>
    <definedName name="Periodos">Periodos!$A$2:$A$5</definedName>
    <definedName name="RENDICIÓN">PRINCIPAL!$C$2</definedName>
    <definedName name="RENDICIÓN_DE_LA_CUENTA_PÚBLICA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32"/>
  <c r="G74" i="14" l="1"/>
  <c r="C74"/>
  <c r="G73"/>
  <c r="C73"/>
  <c r="J61"/>
  <c r="I61"/>
  <c r="J60"/>
  <c r="I60"/>
  <c r="J56"/>
  <c r="I56"/>
  <c r="J55"/>
  <c r="I55"/>
  <c r="J54"/>
  <c r="I54"/>
  <c r="J53"/>
  <c r="I53"/>
  <c r="J48"/>
  <c r="I48"/>
  <c r="J47"/>
  <c r="I47"/>
  <c r="J46"/>
  <c r="I46"/>
  <c r="E39"/>
  <c r="D39"/>
  <c r="E38"/>
  <c r="D38"/>
  <c r="E37"/>
  <c r="D37"/>
  <c r="J36"/>
  <c r="I36"/>
  <c r="E36"/>
  <c r="D36"/>
  <c r="J35"/>
  <c r="I35"/>
  <c r="E35"/>
  <c r="D35"/>
  <c r="J34"/>
  <c r="I34"/>
  <c r="E34"/>
  <c r="D34"/>
  <c r="J33"/>
  <c r="I33"/>
  <c r="E33"/>
  <c r="D33"/>
  <c r="J32"/>
  <c r="I32"/>
  <c r="E32"/>
  <c r="D32"/>
  <c r="J31"/>
  <c r="J38" s="1"/>
  <c r="I31"/>
  <c r="I38" s="1"/>
  <c r="E31"/>
  <c r="D31"/>
  <c r="J25"/>
  <c r="I25"/>
  <c r="J24"/>
  <c r="I24"/>
  <c r="E24"/>
  <c r="D24"/>
  <c r="J23"/>
  <c r="I23"/>
  <c r="E23"/>
  <c r="D23"/>
  <c r="J22"/>
  <c r="I22"/>
  <c r="E22"/>
  <c r="D22"/>
  <c r="J21"/>
  <c r="I21"/>
  <c r="E21"/>
  <c r="D21"/>
  <c r="J20"/>
  <c r="I20"/>
  <c r="E20"/>
  <c r="D20"/>
  <c r="J19"/>
  <c r="I19"/>
  <c r="E19"/>
  <c r="D19"/>
  <c r="J18"/>
  <c r="I18"/>
  <c r="E18"/>
  <c r="D18"/>
  <c r="D26" s="1"/>
  <c r="C7"/>
  <c r="G64" i="12"/>
  <c r="C64"/>
  <c r="G63"/>
  <c r="C63"/>
  <c r="J51"/>
  <c r="J50" s="1"/>
  <c r="I51"/>
  <c r="I50" s="1"/>
  <c r="J48"/>
  <c r="I48"/>
  <c r="J47"/>
  <c r="I47"/>
  <c r="J46"/>
  <c r="I46"/>
  <c r="J45"/>
  <c r="I45"/>
  <c r="J44"/>
  <c r="I44"/>
  <c r="J43"/>
  <c r="I43"/>
  <c r="J40"/>
  <c r="I40"/>
  <c r="J39"/>
  <c r="I39"/>
  <c r="J38"/>
  <c r="I38"/>
  <c r="J37"/>
  <c r="I37"/>
  <c r="J36"/>
  <c r="I36"/>
  <c r="J33"/>
  <c r="I33"/>
  <c r="E33"/>
  <c r="D33"/>
  <c r="J32"/>
  <c r="I32"/>
  <c r="E32"/>
  <c r="D32"/>
  <c r="J31"/>
  <c r="J30" s="1"/>
  <c r="I31"/>
  <c r="I30" s="1"/>
  <c r="E31"/>
  <c r="D31"/>
  <c r="E30"/>
  <c r="D30"/>
  <c r="E29"/>
  <c r="D29"/>
  <c r="J28"/>
  <c r="I28"/>
  <c r="J27"/>
  <c r="I27"/>
  <c r="J26"/>
  <c r="I26"/>
  <c r="E26"/>
  <c r="D26"/>
  <c r="J25"/>
  <c r="I25"/>
  <c r="E25"/>
  <c r="E24" s="1"/>
  <c r="D25"/>
  <c r="D24" s="1"/>
  <c r="J24"/>
  <c r="I24"/>
  <c r="J23"/>
  <c r="I23"/>
  <c r="J22"/>
  <c r="I22"/>
  <c r="E22"/>
  <c r="D22"/>
  <c r="J21"/>
  <c r="I21"/>
  <c r="E21"/>
  <c r="D21"/>
  <c r="J20"/>
  <c r="I20"/>
  <c r="E20"/>
  <c r="D20"/>
  <c r="E19"/>
  <c r="D19"/>
  <c r="E18"/>
  <c r="D18"/>
  <c r="J17"/>
  <c r="I17"/>
  <c r="E17"/>
  <c r="D17"/>
  <c r="J16"/>
  <c r="I16"/>
  <c r="E16"/>
  <c r="D16"/>
  <c r="J15"/>
  <c r="J14" s="1"/>
  <c r="I15"/>
  <c r="I14" s="1"/>
  <c r="E15"/>
  <c r="D15"/>
  <c r="C8"/>
  <c r="J58" i="14" l="1"/>
  <c r="I19" i="12"/>
  <c r="J19"/>
  <c r="E14"/>
  <c r="J44" i="14"/>
  <c r="J42" i="12"/>
  <c r="I44" i="14"/>
  <c r="E41"/>
  <c r="I35" i="12"/>
  <c r="I27" i="14"/>
  <c r="I40" s="1"/>
  <c r="E26"/>
  <c r="D41"/>
  <c r="D43" s="1"/>
  <c r="D14" i="12"/>
  <c r="E28"/>
  <c r="I42"/>
  <c r="I58" i="14"/>
  <c r="D28" i="12"/>
  <c r="J35"/>
  <c r="J27" i="14"/>
  <c r="J40" s="1"/>
  <c r="E35" i="12" l="1"/>
  <c r="J53"/>
  <c r="D35"/>
  <c r="E43" i="14"/>
  <c r="I53" i="12"/>
  <c r="J55" l="1"/>
  <c r="J52" i="14" s="1"/>
  <c r="J50" s="1"/>
  <c r="J63" s="1"/>
  <c r="J65" s="1"/>
  <c r="B47" s="1"/>
  <c r="I55" i="12"/>
  <c r="I52" i="14" s="1"/>
  <c r="I50" s="1"/>
  <c r="I63" s="1"/>
  <c r="I65" s="1"/>
  <c r="B48" s="1"/>
</calcChain>
</file>

<file path=xl/sharedStrings.xml><?xml version="1.0" encoding="utf-8"?>
<sst xmlns="http://schemas.openxmlformats.org/spreadsheetml/2006/main" count="240" uniqueCount="190">
  <si>
    <t>RENDICIÓN DE LA CUENTA PÚBLICA</t>
  </si>
  <si>
    <t>ESTADO DE QUERÉTARO</t>
  </si>
  <si>
    <t>Ejercicio 2016</t>
  </si>
  <si>
    <t>DATOS GENERALES DEL ENTE</t>
  </si>
  <si>
    <t>Ente:</t>
  </si>
  <si>
    <t>Estado de Actividades</t>
  </si>
  <si>
    <t>(Pesos)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</si>
  <si>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</si>
  <si>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</si>
  <si>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</si>
  <si>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</si>
  <si>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</si>
  <si>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</si>
  <si>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</si>
  <si>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</si>
  <si>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</si>
  <si>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</si>
  <si>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</si>
  <si>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</si>
  <si>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</si>
  <si>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</si>
  <si>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</si>
  <si>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</si>
  <si>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</si>
  <si>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</si>
  <si>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</si>
  <si>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</si>
  <si>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</si>
  <si>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</si>
  <si>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</si>
  <si>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</si>
  <si>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</si>
  <si>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</si>
  <si>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</si>
  <si>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</si>
  <si>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</si>
  <si>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</si>
  <si>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</si>
  <si>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</si>
  <si>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</si>
  <si>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</si>
  <si>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</si>
  <si>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</si>
  <si>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</si>
  <si>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</si>
  <si>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</si>
  <si>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</si>
  <si>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</si>
  <si>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</si>
  <si>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</si>
  <si>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</si>
  <si>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</si>
  <si>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</si>
  <si>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</si>
  <si>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</si>
  <si>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</si>
  <si>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</si>
  <si>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</si>
  <si>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</si>
  <si>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</si>
  <si>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</si>
  <si>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</si>
  <si>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</si>
  <si>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</si>
  <si>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Del 1 de enero al 31 de diciembre de 2015 y 2016</t>
  </si>
  <si>
    <t>Estado de Situación Financiera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</si>
  <si>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</si>
  <si>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</si>
  <si>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</si>
  <si>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</si>
  <si>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</si>
  <si>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</si>
  <si>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</si>
  <si>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</si>
  <si>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</si>
  <si>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</si>
  <si>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</si>
  <si>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</si>
  <si>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</si>
  <si>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</si>
  <si>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</si>
  <si>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</si>
  <si>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</si>
  <si>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</si>
  <si>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</si>
  <si>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</si>
  <si>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</si>
  <si>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</si>
  <si>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</si>
  <si>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</si>
  <si>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</si>
  <si>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</si>
  <si>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</si>
  <si>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</si>
  <si>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</si>
  <si>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</si>
  <si>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</si>
  <si>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</si>
  <si>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</si>
  <si>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</si>
  <si>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</si>
  <si>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</si>
  <si>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</si>
  <si>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</si>
  <si>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</si>
  <si>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</si>
  <si>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</si>
  <si>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</si>
  <si>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</si>
  <si>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</si>
  <si>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</si>
  <si>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</si>
  <si>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</si>
  <si>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</si>
  <si>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</si>
  <si>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</si>
  <si>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</si>
  <si>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</si>
  <si>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</si>
  <si>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</si>
  <si>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</si>
  <si>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</si>
  <si>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</si>
  <si>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</si>
  <si>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</si>
  <si>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Al 31 de diciembre de 2015 y 2016</t>
  </si>
  <si>
    <t>Modificado</t>
  </si>
  <si>
    <t>Devengado</t>
  </si>
  <si>
    <t>Aprobado</t>
  </si>
  <si>
    <t>Ampliaciones/ (Reducciones)</t>
  </si>
  <si>
    <t>Pagado</t>
  </si>
  <si>
    <t>3 = (1 + 2 )</t>
  </si>
  <si>
    <t>6 = ( 3 - 4 )</t>
  </si>
  <si>
    <t>Total del Gasto</t>
  </si>
  <si>
    <r>
      <t>2</t>
    </r>
    <r>
      <rPr>
        <sz val="9"/>
        <color theme="1"/>
        <rFont val="Calibri"/>
        <family val="2"/>
        <scheme val="minor"/>
      </rPr>
      <t xml:space="preserve"> Los montos reflejados en las columnas Aprobado (1), Ampliaciones (2), Devengado (4), Pagado (5), corresponden a los saldos finales del periodo de las cuentas 82110, 82310, 82510 y 82710 conforme a los registros aplicados en el Instructivo de Manejo de Cuentas del Manual de Contabilidad Gubernamental, publicado por el CONAC con fecha 4 de noviembre del 2010, por lo que el monto reflejado en la columna </t>
    </r>
    <r>
      <rPr>
        <b/>
        <sz val="9"/>
        <color theme="1"/>
        <rFont val="Calibri"/>
        <family val="2"/>
        <scheme val="minor"/>
      </rPr>
      <t>Subejercicio</t>
    </r>
    <r>
      <rPr>
        <sz val="9"/>
        <color theme="1"/>
        <rFont val="Calibri"/>
        <family val="2"/>
        <scheme val="minor"/>
      </rPr>
      <t xml:space="preserve"> no contempla la aplicación de la suma de los saldos finales del periodo de la cuentas 82510, 82610 y 82710 menos el saldo final del periodo de la cuenta 82310</t>
    </r>
  </si>
  <si>
    <t>SALDOS FINALES CLASIFICADOR POR RUBRO DE INGRESOS</t>
  </si>
  <si>
    <t>SALDOS FINALES CLASIFICACIÓN ADMINISTRATIVA</t>
  </si>
  <si>
    <t>SALDOS FINALES CLASIFICADOR POR TIPO DE GASTO</t>
  </si>
  <si>
    <t>SALDOS FINALES CLASIFICADOR POR OBJETO DE GASTO</t>
  </si>
  <si>
    <t>SALDOS FINALES CLASIFICADOR FUNCIONAL DEL GASTO</t>
  </si>
  <si>
    <t>SALDOS FINALES CLASIFICACIÓN PROGRAMÁTICA</t>
  </si>
  <si>
    <t>SALDOS FINALES FUENTE DE FINANCIAMIENTO</t>
  </si>
  <si>
    <t>ESTADO ANALÍTICO DEL INGRESO</t>
  </si>
  <si>
    <t>ESTADO ANALÍTICO DEL EGRESO POR CLASIFICACION ADMINISTRATIVA</t>
  </si>
  <si>
    <t>ESTADO ANALÍTICO DEL EGRESO POR TIPO DE GASTO</t>
  </si>
  <si>
    <t>ESTADO ANALÍTICO DEL EGRESO POR OBJETO DEL GASTO</t>
  </si>
  <si>
    <t>ESTADO ANALÍTICO DEL EGRESO POR FUNCIONAL DEL GASTO</t>
  </si>
  <si>
    <t>ESTADO ANALÍTICO DEL EGRESO POR FUENTE DE FINANCIAMIENTO</t>
  </si>
  <si>
    <t>GASTO POR CATEGORÍA PROGRAMÁTICA</t>
  </si>
  <si>
    <t>DATOS DE LA ENTIDAD</t>
  </si>
  <si>
    <t>BALANCE PRESUPUESTARIO</t>
  </si>
  <si>
    <t>ESTADO ANALÍTICO DE INGRESOS DETALLADO</t>
  </si>
  <si>
    <t>LEY GENERAL DE CONTABILIDAD GUBERNAMENTAL</t>
  </si>
  <si>
    <t>LEY DE DISCIPLINA FINANCIERA DE LAS ENTIDADES FEDERATIVAS Y LOS MUNICIPIOS</t>
  </si>
  <si>
    <t>ENTE PÚBLICO:</t>
  </si>
  <si>
    <t>NOMBRE DE QUIEN AUTORIZA:</t>
  </si>
  <si>
    <t>CARGO DE QUIEN AUTORIZA:</t>
  </si>
  <si>
    <t>NOMBRE DE QUIEN ELABORA:</t>
  </si>
  <si>
    <t>CARGO DE QUIEN ELABORA:</t>
  </si>
  <si>
    <t>CLASIFICACIÓN POR OBJETO DEL GASTO (CAPÍTULO Y CONCEPTO)</t>
  </si>
  <si>
    <t>Egresos</t>
  </si>
  <si>
    <t>CLASIFICACIÓN ADMINISTRATIVA</t>
  </si>
  <si>
    <t>CLASIFICACIÓN FUNCIONAL (FINALIDAD Y FUNCIÓN)</t>
  </si>
  <si>
    <t>Clasificación Administrativa</t>
  </si>
  <si>
    <t>POSTURA FISCAL</t>
  </si>
  <si>
    <t>Subejercicio</t>
  </si>
  <si>
    <t>CLASIFICACIÓN DE SERVICIOS PERSONALES POR CATEGORÍA</t>
  </si>
  <si>
    <t>INFORMACIÓN TRIMESTRAL</t>
  </si>
  <si>
    <t>Ejercicio 2017</t>
  </si>
  <si>
    <t>INFORME DE INTERESES DE LA DEUDA</t>
  </si>
  <si>
    <t>TRIMESTRE:</t>
  </si>
  <si>
    <t>PERIODOS</t>
  </si>
  <si>
    <t>COMPROBACIÓN TOTALES</t>
  </si>
  <si>
    <t>INFORME DE ENDEUDAMIENTO NETO</t>
  </si>
  <si>
    <t>FIDEICOMISO PROMOTOR DEL EMPLEO</t>
  </si>
  <si>
    <t>ING. JORGE ANTONIO HERBERT ACERO</t>
  </si>
  <si>
    <t>DIRECTOR</t>
  </si>
  <si>
    <t>C.P. SABINO DIAZ MORALES</t>
  </si>
  <si>
    <t>CONTADOR GENERAL</t>
  </si>
  <si>
    <t xml:space="preserve">Estado Analítico del Ejercicio del Presupuesto de Egresos </t>
  </si>
  <si>
    <t>Bajo protesta de decir verdad declaramos que los Estados Presupuestarios son razonablemente correctos y responsabilidad del emisor</t>
  </si>
  <si>
    <t xml:space="preserve">DIRECCION </t>
  </si>
  <si>
    <t>DEPARTAMENTO ADMINISTRATIVO CONTABLE</t>
  </si>
  <si>
    <t>DEPARTAMENTO DE PROMOCION Y ANALISIS</t>
  </si>
  <si>
    <t>DEPARTAMENTO DE COBRANZA</t>
  </si>
  <si>
    <t>DEPARTAMENTO DE FORMALIZACIÓN</t>
  </si>
  <si>
    <t>devengado</t>
  </si>
  <si>
    <t>pagado</t>
  </si>
  <si>
    <t>Del 1 de enero al 30 de junio de 2019</t>
  </si>
  <si>
    <t/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</si>
</sst>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_ ;\-0\ "/>
    <numFmt numFmtId="165" formatCode="General_)"/>
    <numFmt numFmtId="166" formatCode="#,##0_ ;\-#,##0\ "/>
    <numFmt numFmtId="167" formatCode="_-* #,##0_-;\-* #,##0_-;_-* &quot;-&quot;??_-;_-@_-"/>
    <numFmt numFmtId="168" formatCode="mmmm\-yyyy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2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5" fontId="8" fillId="0" borderId="0"/>
    <xf numFmtId="0" fontId="1" fillId="0" borderId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Protection="1"/>
    <xf numFmtId="0" fontId="6" fillId="0" borderId="0" xfId="0" applyFont="1" applyProtection="1"/>
    <xf numFmtId="0" fontId="7" fillId="3" borderId="0" xfId="0" applyFont="1" applyFill="1" applyProtection="1"/>
    <xf numFmtId="0" fontId="6" fillId="3" borderId="0" xfId="0" applyFont="1" applyFill="1" applyBorder="1" applyProtection="1"/>
    <xf numFmtId="0" fontId="6" fillId="3" borderId="0" xfId="0" applyFont="1" applyFill="1" applyProtection="1"/>
    <xf numFmtId="0" fontId="9" fillId="3" borderId="0" xfId="2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/>
    <xf numFmtId="0" fontId="11" fillId="3" borderId="0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/>
    <xf numFmtId="0" fontId="9" fillId="3" borderId="0" xfId="2" applyFont="1" applyFill="1" applyBorder="1" applyAlignment="1" applyProtection="1">
      <alignment vertical="center"/>
    </xf>
    <xf numFmtId="0" fontId="10" fillId="3" borderId="0" xfId="2" applyFont="1" applyFill="1" applyBorder="1" applyAlignment="1" applyProtection="1"/>
    <xf numFmtId="0" fontId="6" fillId="3" borderId="8" xfId="0" applyFont="1" applyFill="1" applyBorder="1" applyProtection="1"/>
    <xf numFmtId="0" fontId="9" fillId="3" borderId="7" xfId="0" applyFont="1" applyFill="1" applyBorder="1" applyAlignment="1" applyProtection="1"/>
    <xf numFmtId="3" fontId="10" fillId="3" borderId="0" xfId="0" applyNumberFormat="1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6" fillId="3" borderId="8" xfId="0" applyFont="1" applyFill="1" applyBorder="1" applyAlignment="1" applyProtection="1"/>
    <xf numFmtId="0" fontId="6" fillId="3" borderId="0" xfId="0" applyFont="1" applyFill="1" applyAlignment="1" applyProtection="1"/>
    <xf numFmtId="0" fontId="9" fillId="3" borderId="7" xfId="0" applyFont="1" applyFill="1" applyBorder="1" applyAlignment="1" applyProtection="1">
      <alignment horizontal="left" vertical="top"/>
    </xf>
    <xf numFmtId="3" fontId="9" fillId="3" borderId="0" xfId="0" applyNumberFormat="1" applyFont="1" applyFill="1" applyBorder="1" applyAlignment="1" applyProtection="1">
      <alignment vertical="top"/>
    </xf>
    <xf numFmtId="0" fontId="6" fillId="3" borderId="8" xfId="0" applyFont="1" applyFill="1" applyBorder="1" applyAlignment="1" applyProtection="1">
      <alignment vertical="top"/>
    </xf>
    <xf numFmtId="0" fontId="10" fillId="3" borderId="7" xfId="0" applyFont="1" applyFill="1" applyBorder="1" applyAlignment="1" applyProtection="1">
      <alignment horizontal="left" vertical="top"/>
    </xf>
    <xf numFmtId="3" fontId="10" fillId="3" borderId="0" xfId="1" applyNumberFormat="1" applyFont="1" applyFill="1" applyBorder="1" applyAlignment="1" applyProtection="1">
      <alignment vertical="top"/>
    </xf>
    <xf numFmtId="0" fontId="9" fillId="3" borderId="0" xfId="0" applyFont="1" applyFill="1" applyBorder="1" applyAlignment="1" applyProtection="1">
      <alignment vertical="top" wrapText="1"/>
    </xf>
    <xf numFmtId="0" fontId="10" fillId="3" borderId="0" xfId="0" applyFont="1" applyFill="1" applyBorder="1" applyAlignment="1" applyProtection="1">
      <alignment vertical="top"/>
    </xf>
    <xf numFmtId="3" fontId="12" fillId="3" borderId="0" xfId="0" applyNumberFormat="1" applyFont="1" applyFill="1" applyBorder="1" applyAlignment="1" applyProtection="1">
      <alignment vertical="top"/>
    </xf>
    <xf numFmtId="0" fontId="13" fillId="3" borderId="0" xfId="0" applyFont="1" applyFill="1" applyBorder="1" applyAlignment="1" applyProtection="1">
      <alignment vertical="top"/>
    </xf>
    <xf numFmtId="0" fontId="13" fillId="3" borderId="7" xfId="0" applyFont="1" applyFill="1" applyBorder="1" applyAlignment="1" applyProtection="1">
      <alignment horizontal="left" vertical="top"/>
    </xf>
    <xf numFmtId="3" fontId="13" fillId="3" borderId="0" xfId="0" applyNumberFormat="1" applyFont="1" applyFill="1" applyBorder="1" applyAlignment="1" applyProtection="1">
      <alignment vertical="top"/>
    </xf>
    <xf numFmtId="0" fontId="14" fillId="3" borderId="0" xfId="0" applyFont="1" applyFill="1" applyBorder="1" applyAlignment="1" applyProtection="1">
      <alignment vertical="top"/>
    </xf>
    <xf numFmtId="3" fontId="9" fillId="3" borderId="0" xfId="1" applyNumberFormat="1" applyFont="1" applyFill="1" applyBorder="1" applyAlignment="1" applyProtection="1">
      <alignment vertical="top"/>
    </xf>
    <xf numFmtId="0" fontId="6" fillId="3" borderId="7" xfId="0" applyFont="1" applyFill="1" applyBorder="1" applyProtection="1"/>
    <xf numFmtId="3" fontId="13" fillId="3" borderId="0" xfId="1" applyNumberFormat="1" applyFont="1" applyFill="1" applyBorder="1" applyAlignment="1" applyProtection="1">
      <alignment vertical="top"/>
    </xf>
    <xf numFmtId="0" fontId="14" fillId="3" borderId="8" xfId="0" applyFont="1" applyFill="1" applyBorder="1" applyAlignment="1" applyProtection="1">
      <alignment vertical="top"/>
    </xf>
    <xf numFmtId="0" fontId="13" fillId="3" borderId="0" xfId="0" applyFont="1" applyFill="1" applyBorder="1" applyAlignment="1" applyProtection="1">
      <alignment vertical="top" wrapText="1"/>
    </xf>
    <xf numFmtId="0" fontId="6" fillId="3" borderId="9" xfId="0" applyFont="1" applyFill="1" applyBorder="1" applyProtection="1"/>
    <xf numFmtId="0" fontId="6" fillId="3" borderId="1" xfId="0" applyFont="1" applyFill="1" applyBorder="1" applyProtection="1"/>
    <xf numFmtId="0" fontId="6" fillId="3" borderId="1" xfId="0" applyFont="1" applyFill="1" applyBorder="1" applyAlignment="1" applyProtection="1"/>
    <xf numFmtId="0" fontId="6" fillId="3" borderId="10" xfId="0" applyFont="1" applyFill="1" applyBorder="1" applyProtection="1"/>
    <xf numFmtId="0" fontId="10" fillId="3" borderId="1" xfId="0" applyFont="1" applyFill="1" applyBorder="1" applyAlignment="1" applyProtection="1">
      <alignment vertical="top"/>
    </xf>
    <xf numFmtId="0" fontId="10" fillId="3" borderId="1" xfId="0" applyFont="1" applyFill="1" applyBorder="1" applyProtection="1"/>
    <xf numFmtId="43" fontId="10" fillId="3" borderId="1" xfId="1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/>
    <xf numFmtId="0" fontId="10" fillId="3" borderId="0" xfId="0" applyFont="1" applyFill="1" applyBorder="1" applyProtection="1"/>
    <xf numFmtId="43" fontId="10" fillId="3" borderId="0" xfId="1" applyFont="1" applyFill="1" applyBorder="1" applyProtection="1"/>
    <xf numFmtId="0" fontId="10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right" vertical="top"/>
    </xf>
    <xf numFmtId="0" fontId="9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horizontal="right"/>
    </xf>
    <xf numFmtId="43" fontId="10" fillId="3" borderId="0" xfId="1" applyFont="1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center"/>
    </xf>
    <xf numFmtId="0" fontId="6" fillId="3" borderId="0" xfId="0" applyFont="1" applyFill="1" applyAlignment="1" applyProtection="1">
      <alignment vertical="top"/>
    </xf>
    <xf numFmtId="0" fontId="9" fillId="3" borderId="0" xfId="3" applyNumberFormat="1" applyFont="1" applyFill="1" applyBorder="1" applyAlignment="1" applyProtection="1">
      <alignment horizontal="centerContinuous" vertical="center"/>
    </xf>
    <xf numFmtId="0" fontId="9" fillId="3" borderId="0" xfId="3" applyNumberFormat="1" applyFont="1" applyFill="1" applyBorder="1" applyAlignment="1" applyProtection="1">
      <alignment vertical="center"/>
    </xf>
    <xf numFmtId="0" fontId="9" fillId="3" borderId="0" xfId="3" applyNumberFormat="1" applyFont="1" applyFill="1" applyBorder="1" applyAlignment="1" applyProtection="1">
      <alignment horizontal="right" vertical="top"/>
    </xf>
    <xf numFmtId="0" fontId="11" fillId="3" borderId="0" xfId="0" applyFont="1" applyFill="1" applyAlignment="1" applyProtection="1">
      <alignment vertical="top"/>
    </xf>
    <xf numFmtId="0" fontId="11" fillId="3" borderId="0" xfId="0" applyFont="1" applyFill="1" applyBorder="1" applyProtection="1"/>
    <xf numFmtId="0" fontId="9" fillId="3" borderId="7" xfId="3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top"/>
    </xf>
    <xf numFmtId="166" fontId="10" fillId="3" borderId="0" xfId="1" applyNumberFormat="1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horizontal="right" vertical="top"/>
    </xf>
    <xf numFmtId="0" fontId="10" fillId="3" borderId="0" xfId="0" applyFont="1" applyFill="1" applyBorder="1" applyAlignment="1" applyProtection="1">
      <alignment horizontal="left" vertical="top" wrapText="1"/>
    </xf>
    <xf numFmtId="0" fontId="5" fillId="3" borderId="7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horizontal="right" vertical="top"/>
    </xf>
    <xf numFmtId="0" fontId="9" fillId="3" borderId="0" xfId="0" applyFont="1" applyFill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vertical="top" wrapText="1"/>
    </xf>
    <xf numFmtId="0" fontId="9" fillId="3" borderId="0" xfId="0" applyFont="1" applyFill="1" applyBorder="1" applyAlignment="1" applyProtection="1">
      <alignment horizontal="left" vertical="top"/>
    </xf>
    <xf numFmtId="0" fontId="11" fillId="3" borderId="0" xfId="0" applyFont="1" applyFill="1" applyBorder="1" applyAlignment="1" applyProtection="1">
      <alignment vertical="center" wrapText="1"/>
    </xf>
    <xf numFmtId="3" fontId="12" fillId="3" borderId="0" xfId="1" applyNumberFormat="1" applyFont="1" applyFill="1" applyBorder="1" applyAlignment="1" applyProtection="1">
      <alignment vertical="top"/>
    </xf>
    <xf numFmtId="3" fontId="10" fillId="3" borderId="0" xfId="0" applyNumberFormat="1" applyFont="1" applyFill="1" applyBorder="1" applyAlignment="1" applyProtection="1">
      <alignment vertical="top" wrapText="1"/>
    </xf>
    <xf numFmtId="0" fontId="10" fillId="3" borderId="0" xfId="0" applyFont="1" applyFill="1" applyBorder="1" applyAlignment="1" applyProtection="1">
      <alignment horizontal="left" vertical="top"/>
    </xf>
    <xf numFmtId="0" fontId="6" fillId="3" borderId="9" xfId="0" applyFont="1" applyFill="1" applyBorder="1" applyAlignment="1" applyProtection="1">
      <alignment vertical="top"/>
    </xf>
    <xf numFmtId="0" fontId="6" fillId="3" borderId="1" xfId="0" applyFont="1" applyFill="1" applyBorder="1" applyAlignment="1" applyProtection="1">
      <alignment vertical="top"/>
    </xf>
    <xf numFmtId="0" fontId="6" fillId="3" borderId="1" xfId="0" applyFont="1" applyFill="1" applyBorder="1" applyAlignment="1" applyProtection="1">
      <alignment horizontal="right" vertical="top"/>
    </xf>
    <xf numFmtId="43" fontId="10" fillId="3" borderId="0" xfId="1" applyFont="1" applyFill="1" applyBorder="1" applyAlignment="1" applyProtection="1">
      <alignment horizontal="right" vertical="top"/>
    </xf>
    <xf numFmtId="0" fontId="5" fillId="3" borderId="0" xfId="0" applyFont="1" applyFill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justify" vertical="center" wrapText="1"/>
    </xf>
    <xf numFmtId="0" fontId="6" fillId="3" borderId="8" xfId="0" applyFont="1" applyFill="1" applyBorder="1" applyAlignment="1" applyProtection="1">
      <alignment horizontal="justify" vertical="center" wrapText="1"/>
    </xf>
    <xf numFmtId="0" fontId="6" fillId="3" borderId="13" xfId="0" applyFont="1" applyFill="1" applyBorder="1" applyAlignment="1" applyProtection="1">
      <alignment horizontal="justify" vertical="center" wrapText="1"/>
    </xf>
    <xf numFmtId="0" fontId="6" fillId="3" borderId="9" xfId="0" applyFont="1" applyFill="1" applyBorder="1" applyAlignment="1" applyProtection="1">
      <alignment horizontal="justify" vertical="top" wrapText="1"/>
    </xf>
    <xf numFmtId="0" fontId="6" fillId="3" borderId="10" xfId="0" applyFont="1" applyFill="1" applyBorder="1" applyAlignment="1" applyProtection="1">
      <alignment horizontal="justify" vertical="top" wrapText="1"/>
    </xf>
    <xf numFmtId="0" fontId="5" fillId="3" borderId="9" xfId="0" applyFont="1" applyFill="1" applyBorder="1" applyAlignment="1" applyProtection="1">
      <alignment horizontal="justify" vertical="top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5" fillId="3" borderId="7" xfId="0" applyFont="1" applyFill="1" applyBorder="1" applyAlignment="1" applyProtection="1">
      <alignment horizontal="justify" vertical="center" wrapText="1"/>
    </xf>
    <xf numFmtId="0" fontId="19" fillId="3" borderId="0" xfId="0" applyFont="1" applyFill="1" applyProtection="1"/>
    <xf numFmtId="0" fontId="10" fillId="2" borderId="4" xfId="0" applyFont="1" applyFill="1" applyBorder="1" applyAlignment="1" applyProtection="1">
      <alignment horizontal="center" vertical="center"/>
    </xf>
    <xf numFmtId="164" fontId="9" fillId="2" borderId="5" xfId="1" applyNumberFormat="1" applyFont="1" applyFill="1" applyBorder="1" applyAlignment="1" applyProtection="1">
      <alignment horizontal="center" vertical="center"/>
    </xf>
    <xf numFmtId="0" fontId="9" fillId="2" borderId="5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Continuous"/>
    </xf>
    <xf numFmtId="0" fontId="10" fillId="2" borderId="12" xfId="0" applyFont="1" applyFill="1" applyBorder="1" applyProtection="1"/>
    <xf numFmtId="164" fontId="9" fillId="2" borderId="0" xfId="1" applyNumberFormat="1" applyFont="1" applyFill="1" applyBorder="1" applyAlignment="1" applyProtection="1">
      <alignment horizontal="center"/>
    </xf>
    <xf numFmtId="0" fontId="10" fillId="2" borderId="8" xfId="0" applyFont="1" applyFill="1" applyBorder="1" applyProtection="1"/>
    <xf numFmtId="0" fontId="2" fillId="3" borderId="0" xfId="0" applyFont="1" applyFill="1" applyProtection="1"/>
    <xf numFmtId="0" fontId="4" fillId="3" borderId="0" xfId="0" applyFont="1" applyFill="1" applyAlignment="1" applyProtection="1">
      <alignment vertical="center" wrapText="1"/>
    </xf>
    <xf numFmtId="0" fontId="0" fillId="3" borderId="0" xfId="0" applyFont="1" applyFill="1" applyProtection="1"/>
    <xf numFmtId="0" fontId="0" fillId="3" borderId="0" xfId="0" applyFont="1" applyFill="1"/>
    <xf numFmtId="0" fontId="10" fillId="0" borderId="0" xfId="0" applyFont="1" applyFill="1" applyProtection="1"/>
    <xf numFmtId="0" fontId="18" fillId="3" borderId="0" xfId="0" applyFont="1" applyFill="1" applyProtection="1"/>
    <xf numFmtId="0" fontId="18" fillId="3" borderId="0" xfId="0" applyFont="1" applyFill="1" applyAlignment="1" applyProtection="1">
      <alignment horizontal="left" indent="5"/>
    </xf>
    <xf numFmtId="0" fontId="25" fillId="3" borderId="0" xfId="6" applyFont="1" applyFill="1" applyAlignment="1" applyProtection="1">
      <alignment horizontal="left" indent="5"/>
    </xf>
    <xf numFmtId="0" fontId="9" fillId="0" borderId="0" xfId="0" applyFont="1" applyFill="1" applyAlignment="1" applyProtection="1">
      <alignment horizontal="right" indent="1"/>
    </xf>
    <xf numFmtId="0" fontId="22" fillId="3" borderId="0" xfId="6" applyFont="1" applyFill="1" applyAlignment="1" applyProtection="1">
      <alignment horizontal="left" indent="5"/>
    </xf>
    <xf numFmtId="0" fontId="9" fillId="3" borderId="0" xfId="6" applyFont="1" applyFill="1" applyAlignment="1" applyProtection="1"/>
    <xf numFmtId="0" fontId="5" fillId="0" borderId="1" xfId="0" applyFont="1" applyBorder="1" applyProtection="1"/>
    <xf numFmtId="0" fontId="5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168" fontId="0" fillId="0" borderId="0" xfId="0" applyNumberFormat="1"/>
    <xf numFmtId="167" fontId="10" fillId="3" borderId="13" xfId="1" applyNumberFormat="1" applyFont="1" applyFill="1" applyBorder="1" applyAlignment="1" applyProtection="1">
      <alignment vertical="top"/>
    </xf>
    <xf numFmtId="167" fontId="5" fillId="3" borderId="14" xfId="1" applyNumberFormat="1" applyFont="1" applyFill="1" applyBorder="1" applyAlignment="1" applyProtection="1">
      <alignment horizontal="right" vertical="top" wrapText="1"/>
    </xf>
    <xf numFmtId="167" fontId="6" fillId="3" borderId="14" xfId="1" applyNumberFormat="1" applyFont="1" applyFill="1" applyBorder="1" applyAlignment="1" applyProtection="1">
      <alignment horizontal="justify" vertical="top" wrapText="1"/>
    </xf>
    <xf numFmtId="0" fontId="6" fillId="0" borderId="8" xfId="0" applyFont="1" applyFill="1" applyBorder="1" applyAlignment="1" applyProtection="1">
      <alignment horizontal="justify" vertical="center" wrapText="1"/>
    </xf>
    <xf numFmtId="0" fontId="5" fillId="0" borderId="8" xfId="0" applyFont="1" applyFill="1" applyBorder="1" applyAlignment="1" applyProtection="1">
      <alignment horizontal="justify" vertical="center" wrapText="1"/>
    </xf>
    <xf numFmtId="3" fontId="9" fillId="0" borderId="13" xfId="2" applyNumberFormat="1" applyFont="1" applyFill="1" applyBorder="1" applyAlignment="1" applyProtection="1">
      <alignment vertical="top"/>
    </xf>
    <xf numFmtId="167" fontId="10" fillId="0" borderId="13" xfId="1" applyNumberFormat="1" applyFont="1" applyFill="1" applyBorder="1" applyAlignment="1" applyProtection="1">
      <alignment vertical="top"/>
    </xf>
    <xf numFmtId="0" fontId="29" fillId="0" borderId="0" xfId="0" applyFont="1" applyProtection="1"/>
    <xf numFmtId="0" fontId="29" fillId="3" borderId="0" xfId="0" applyFont="1" applyFill="1" applyProtection="1"/>
    <xf numFmtId="0" fontId="30" fillId="3" borderId="0" xfId="0" applyFont="1" applyFill="1" applyProtection="1"/>
    <xf numFmtId="9" fontId="29" fillId="3" borderId="0" xfId="7" applyFont="1" applyFill="1" applyProtection="1"/>
    <xf numFmtId="167" fontId="29" fillId="3" borderId="0" xfId="1" applyNumberFormat="1" applyFont="1" applyFill="1" applyProtection="1"/>
    <xf numFmtId="9" fontId="30" fillId="3" borderId="0" xfId="7" applyFont="1" applyFill="1" applyProtection="1"/>
    <xf numFmtId="167" fontId="30" fillId="3" borderId="0" xfId="1" applyNumberFormat="1" applyFont="1" applyFill="1" applyProtection="1"/>
    <xf numFmtId="43" fontId="29" fillId="3" borderId="0" xfId="1" applyFont="1" applyFill="1" applyProtection="1"/>
    <xf numFmtId="43" fontId="29" fillId="3" borderId="0" xfId="1" applyNumberFormat="1" applyFont="1" applyFill="1" applyProtection="1"/>
    <xf numFmtId="0" fontId="2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24" fillId="3" borderId="0" xfId="0" applyFont="1" applyFill="1" applyAlignment="1" applyProtection="1">
      <alignment horizontal="center"/>
    </xf>
    <xf numFmtId="0" fontId="26" fillId="2" borderId="0" xfId="0" applyFont="1" applyFill="1" applyAlignment="1" applyProtection="1">
      <alignment horizontal="center"/>
    </xf>
    <xf numFmtId="0" fontId="27" fillId="3" borderId="0" xfId="6" applyFont="1" applyFill="1" applyAlignment="1" applyProtection="1">
      <alignment horizontal="center"/>
      <protection locked="0"/>
    </xf>
    <xf numFmtId="0" fontId="20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/>
    </xf>
    <xf numFmtId="0" fontId="17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28" fillId="3" borderId="0" xfId="6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top" wrapText="1"/>
    </xf>
    <xf numFmtId="0" fontId="13" fillId="3" borderId="0" xfId="0" applyFont="1" applyFill="1" applyBorder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vertical="top" wrapText="1"/>
    </xf>
    <xf numFmtId="0" fontId="10" fillId="3" borderId="0" xfId="0" applyFont="1" applyFill="1" applyBorder="1" applyAlignment="1" applyProtection="1">
      <alignment horizontal="left" vertical="top"/>
    </xf>
    <xf numFmtId="0" fontId="10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left" vertical="top" wrapText="1"/>
    </xf>
    <xf numFmtId="0" fontId="10" fillId="3" borderId="0" xfId="0" applyFont="1" applyFill="1" applyBorder="1" applyAlignment="1" applyProtection="1">
      <alignment horizontal="justify" vertical="top" wrapText="1"/>
    </xf>
    <xf numFmtId="0" fontId="9" fillId="3" borderId="0" xfId="0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2" borderId="5" xfId="2" applyFont="1" applyFill="1" applyBorder="1" applyAlignment="1" applyProtection="1">
      <alignment horizontal="center" vertical="center"/>
    </xf>
    <xf numFmtId="0" fontId="10" fillId="2" borderId="11" xfId="2" applyFont="1" applyFill="1" applyBorder="1" applyAlignment="1" applyProtection="1">
      <alignment horizontal="center" vertical="center"/>
    </xf>
    <xf numFmtId="0" fontId="10" fillId="2" borderId="7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right" vertical="top"/>
    </xf>
    <xf numFmtId="0" fontId="9" fillId="2" borderId="0" xfId="2" applyFont="1" applyFill="1" applyBorder="1" applyAlignment="1" applyProtection="1">
      <alignment horizontal="right" vertical="top"/>
    </xf>
    <xf numFmtId="0" fontId="9" fillId="3" borderId="0" xfId="3" applyNumberFormat="1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/>
    </xf>
  </cellXfs>
  <cellStyles count="8">
    <cellStyle name="=C:\WINNT\SYSTEM32\COMMAND.COM" xfId="3"/>
    <cellStyle name="Hipervínculo" xfId="6" builtinId="8"/>
    <cellStyle name="Millares" xfId="1" builtinId="3"/>
    <cellStyle name="Millares 2" xfId="5"/>
    <cellStyle name="Normal" xfId="0" builtinId="0"/>
    <cellStyle name="Normal 2" xfId="2"/>
    <cellStyle name="Normal 9" xfId="4"/>
    <cellStyle name="Porcentual" xfId="7" builtinId="5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4589318</xdr:colOff>
      <xdr:row>1</xdr:row>
      <xdr:rowOff>272143</xdr:rowOff>
    </xdr:from>
    <xdr:to>
      <xdr:col>3</xdr:col>
      <xdr:colOff>5750177</xdr:colOff>
      <xdr:row>4</xdr:row>
      <xdr:rowOff>153595</xdr:rowOff>
    </xdr:to>
    <xdr:pic>
      <xdr:nvPicPr>
        <xdr:cNvPr id="2" name="3 Imagen" descr="queretaro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9181"/>
        <a:stretch>
          <a:fillRect/>
        </a:stretch>
      </xdr:blipFill>
      <xdr:spPr>
        <a:xfrm>
          <a:off x="11652662" y="457695"/>
          <a:ext cx="1160859" cy="1031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99392</xdr:colOff>
      <xdr:row>0</xdr:row>
      <xdr:rowOff>140805</xdr:rowOff>
    </xdr:from>
    <xdr:to>
      <xdr:col>1</xdr:col>
      <xdr:colOff>697390</xdr:colOff>
      <xdr:row>4</xdr:row>
      <xdr:rowOff>114917</xdr:rowOff>
    </xdr:to>
    <xdr:pic>
      <xdr:nvPicPr>
        <xdr:cNvPr id="2" name="1 Imagen" descr="queretaro.jpg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9181"/>
        <a:stretch>
          <a:fillRect/>
        </a:stretch>
      </xdr:blipFill>
      <xdr:spPr>
        <a:xfrm>
          <a:off x="385142" y="140805"/>
          <a:ext cx="597998" cy="5837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200025</xdr:colOff>
      <xdr:row>1</xdr:row>
      <xdr:rowOff>9525</xdr:rowOff>
    </xdr:from>
    <xdr:to>
      <xdr:col>1</xdr:col>
      <xdr:colOff>798023</xdr:colOff>
      <xdr:row>4</xdr:row>
      <xdr:rowOff>65635</xdr:rowOff>
    </xdr:to>
    <xdr:pic>
      <xdr:nvPicPr>
        <xdr:cNvPr id="2" name="1 Imagen" descr="queretaro.jpg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9181"/>
        <a:stretch>
          <a:fillRect/>
        </a:stretch>
      </xdr:blipFill>
      <xdr:spPr>
        <a:xfrm>
          <a:off x="523875" y="161925"/>
          <a:ext cx="597998" cy="51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5"/>
  <sheetViews>
    <sheetView workbookViewId="0">
      <selection activeCell="A2" sqref="A2:A5"/>
    </sheetView>
  </sheetViews>
  <sheetFormatPr baseColWidth="10" defaultRowHeight="15"/>
  <cols>
    <col min="1" max="1" width="16.140625" bestFit="1" customWidth="1"/>
  </cols>
  <sheetData>
    <row r="1" spans="1:1">
      <c r="A1" t="s">
        <v>171</v>
      </c>
    </row>
    <row r="2" spans="1:1">
      <c r="A2" s="114">
        <v>42825</v>
      </c>
    </row>
    <row r="3" spans="1:1">
      <c r="A3" s="114">
        <v>42916</v>
      </c>
    </row>
    <row r="4" spans="1:1">
      <c r="A4" s="114">
        <v>43008</v>
      </c>
    </row>
    <row r="5" spans="1:1">
      <c r="A5" s="114">
        <v>43100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>
    <outlinePr showOutlineSymbols="0"/>
  </sheetPr>
  <dimension ref="A2:O33"/>
  <sheetViews>
    <sheetView showGridLines="0" showRuler="0" showOutlineSymbols="0" topLeftCell="A2" zoomScale="80" zoomScaleNormal="80" workbookViewId="0">
      <selection activeCell="C2" sqref="C2:D2"/>
    </sheetView>
  </sheetViews>
  <sheetFormatPr baseColWidth="10" defaultRowHeight="15"/>
  <cols>
    <col min="1" max="2" width="11.42578125" style="101"/>
    <col min="3" max="3" width="83" style="101" customWidth="1"/>
    <col min="4" max="4" width="94.42578125" style="101" bestFit="1" customWidth="1"/>
    <col min="5" max="16384" width="11.42578125" style="101"/>
  </cols>
  <sheetData>
    <row r="2" spans="3:15" ht="36">
      <c r="C2" s="131" t="s">
        <v>167</v>
      </c>
      <c r="D2" s="131"/>
    </row>
    <row r="3" spans="3:15" ht="31.5">
      <c r="C3" s="132" t="s">
        <v>168</v>
      </c>
      <c r="D3" s="132"/>
    </row>
    <row r="4" spans="3:15" ht="23.25">
      <c r="C4" s="133" t="s">
        <v>1</v>
      </c>
      <c r="D4" s="133"/>
      <c r="K4" s="102"/>
    </row>
    <row r="5" spans="3:15" ht="21">
      <c r="C5" s="106" t="s">
        <v>149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3:15" ht="21">
      <c r="C6" s="106" t="s">
        <v>172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3:15" ht="26.25">
      <c r="C7" s="134" t="s">
        <v>152</v>
      </c>
      <c r="D7" s="134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3:15" ht="21">
      <c r="C8" s="108" t="s">
        <v>135</v>
      </c>
      <c r="D8" s="108" t="s">
        <v>142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3:15" ht="21">
      <c r="C9" s="108" t="s">
        <v>136</v>
      </c>
      <c r="D9" s="108" t="s">
        <v>143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3:15" ht="21">
      <c r="C10" s="108" t="s">
        <v>137</v>
      </c>
      <c r="D10" s="108" t="s">
        <v>144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3:15" ht="21">
      <c r="C11" s="108" t="s">
        <v>138</v>
      </c>
      <c r="D11" s="108" t="s">
        <v>145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3:15" ht="21">
      <c r="C12" s="108" t="s">
        <v>139</v>
      </c>
      <c r="D12" s="108" t="s">
        <v>146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spans="3:15" ht="21">
      <c r="C13" s="108" t="s">
        <v>140</v>
      </c>
      <c r="D13" s="108" t="s">
        <v>147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</row>
    <row r="14" spans="3:15" ht="21">
      <c r="C14" s="108" t="s">
        <v>141</v>
      </c>
      <c r="D14" s="108" t="s">
        <v>148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</row>
    <row r="15" spans="3:15" ht="21">
      <c r="C15" s="108" t="s">
        <v>169</v>
      </c>
      <c r="D15" s="108" t="s">
        <v>164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spans="3:15" ht="21">
      <c r="C16" s="108" t="s">
        <v>173</v>
      </c>
      <c r="D16" s="108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</row>
    <row r="17" spans="1:15" ht="21">
      <c r="A17" s="99"/>
      <c r="C17" s="90"/>
      <c r="D17" s="105"/>
      <c r="F17" s="90"/>
    </row>
    <row r="18" spans="1:15" ht="26.25">
      <c r="C18" s="134" t="s">
        <v>153</v>
      </c>
      <c r="D18" s="134"/>
      <c r="F18" s="90"/>
    </row>
    <row r="19" spans="1:15" ht="21">
      <c r="C19" s="108" t="s">
        <v>150</v>
      </c>
      <c r="D19" s="108" t="s">
        <v>161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0" spans="1:15" ht="21">
      <c r="C20" s="108" t="s">
        <v>151</v>
      </c>
      <c r="D20" s="108" t="s">
        <v>162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</row>
    <row r="21" spans="1:15" ht="21">
      <c r="C21" s="108" t="s">
        <v>159</v>
      </c>
      <c r="D21" s="108" t="s">
        <v>166</v>
      </c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</row>
    <row r="22" spans="1:15" ht="21">
      <c r="C22" s="104"/>
      <c r="D22" s="104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spans="1:15" ht="21">
      <c r="C23" s="104"/>
      <c r="D23" s="104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5" ht="21">
      <c r="C24" s="104"/>
      <c r="D24" s="104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1:15" ht="21">
      <c r="C25" s="104"/>
      <c r="D25" s="104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1:15" ht="21">
      <c r="C26" s="90"/>
      <c r="I26" s="100"/>
      <c r="J26" s="100"/>
    </row>
    <row r="27" spans="1:15">
      <c r="I27" s="101" t="str">
        <f>+UPPER(C26)</f>
        <v/>
      </c>
    </row>
    <row r="30" spans="1:15">
      <c r="A30" s="80"/>
    </row>
    <row r="31" spans="1:15">
      <c r="A31" s="80"/>
    </row>
    <row r="32" spans="1:15">
      <c r="A32" s="80"/>
    </row>
    <row r="33" spans="1:1">
      <c r="A33" s="80"/>
    </row>
  </sheetData>
  <sheetProtection selectLockedCells="1" selectUnlockedCells="1"/>
  <mergeCells count="5">
    <mergeCell ref="C2:D2"/>
    <mergeCell ref="C3:D3"/>
    <mergeCell ref="C4:D4"/>
    <mergeCell ref="C18:D18"/>
    <mergeCell ref="C7:D7"/>
  </mergeCells>
  <hyperlinks>
    <hyperlink ref="C5" location="ENTE!A1" display="DATOS DE LA ENTIDAD"/>
    <hyperlink ref="C8" location="SCRI!A1" display="SALDOS FINALES CLASIFICADOR POR RUBRO DE INGRESOS"/>
    <hyperlink ref="C9" location="SCA!A1" display="SALDOS FINALES CLASIFICACIÓN ADMINISTRATIVA"/>
    <hyperlink ref="C10" location="SCTG!A1" display="SALDOS FINALES CLASIFICADOR POR TIPO DE GASTO"/>
    <hyperlink ref="C11" location="SCOG!A1" display="SALDOS FINALES CLASIFICADOR POR OBJETO DE GASTO"/>
    <hyperlink ref="C12" location="SCFG!A1" display="SALDOS FINALES CLASIFICADOR FUNCIONAL DEL GASTO"/>
    <hyperlink ref="C13" location="SCP!A1" display="SALDOS FINALES CLASIFICACIÓN PROGRAMÁTICA"/>
    <hyperlink ref="C14" location="SFF!A1" display="SALDOS FINALES FUENTE DE FINANCIAMIENTO"/>
    <hyperlink ref="D8" location="EAI!A1" display="ESTADO ANALÍTICO DEL INGRESO"/>
    <hyperlink ref="D9" location="CAdmon!A1" display="ESTADO ANALÍTICO DEL EGRESO POR CLASIFICACION ADMINISTRATIVA"/>
    <hyperlink ref="D10" location="CTG!A1" display="ESTADO ANALÍTICO DEL EGRESO POR TIPO DE GASTO"/>
    <hyperlink ref="D11" location="COG!A1" display="ESTADO ANALÍTICO DEL EGRESO POR OBJETO DEL GASTO"/>
    <hyperlink ref="D12" location="CFG!A1" display="ESTADO ANALÍTICO DEL EGRESO POR FUNCIONAL DEL GASTO"/>
    <hyperlink ref="D13" location="CFF!A1" display="ESTADO ANALÍTICO DEL EGRESO POR FUENTE DE FINANCIAMIENTO"/>
    <hyperlink ref="D14" location="CProg!A1" display="GASTO POR CATEGORÍA PROGRAMÁTICA"/>
    <hyperlink ref="D15" location="'Post Fiscal'!A1" display="POSTURA FISCAL"/>
    <hyperlink ref="C19" location="BP!A1" display="BALANCE PRESUPUESTARIO"/>
    <hyperlink ref="C20" location="EAID!A1" display="ESTADO ANALÍTICO DE INGRESOS DETALLADO"/>
    <hyperlink ref="C21" location="COGCC!A1" display="CLASIFICACIÓN POR OBJETO DEL GASTO (CAPÍTULO Y CONCEPTO)"/>
    <hyperlink ref="D19" location="CA!A1" display="CLASIFICACIÓN ADMINISTRATIVA"/>
    <hyperlink ref="D20" location="CFFF!A1" display="CLASIFICACIÓN FUNCIONAL (FINALIDAD Y FUNCIÓN)"/>
    <hyperlink ref="D21" location="CSPC!A1" display="CLASIFICACIÓN DE SERVICIOS PERSONALES POR CATEGORÍA"/>
    <hyperlink ref="C15" location="Int!Área_de_impresión" display="INFORME DE INTERESES DE LA DEUDA"/>
    <hyperlink ref="C6" location="COMPROBACIÓN_TOTALES" display="COMPROBACIÓN TOTALES"/>
    <hyperlink ref="C16" location="'End Neto'!A1" display="INFORME DE ENDEUDAMIENTO NETO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/>
  <dimension ref="C2:D19"/>
  <sheetViews>
    <sheetView showGridLines="0" zoomScale="130" zoomScaleNormal="130" workbookViewId="0">
      <selection activeCell="D26" sqref="D26"/>
    </sheetView>
  </sheetViews>
  <sheetFormatPr baseColWidth="10" defaultRowHeight="12"/>
  <cols>
    <col min="1" max="1" width="11.42578125" style="103"/>
    <col min="2" max="2" width="8.85546875" style="103" customWidth="1"/>
    <col min="3" max="3" width="24.5703125" style="103" customWidth="1"/>
    <col min="4" max="4" width="70.7109375" style="103" customWidth="1"/>
    <col min="5" max="16384" width="11.42578125" style="103"/>
  </cols>
  <sheetData>
    <row r="2" spans="3:4" ht="36">
      <c r="C2" s="135" t="s">
        <v>167</v>
      </c>
      <c r="D2" s="135"/>
    </row>
    <row r="3" spans="3:4" ht="31.5">
      <c r="C3" s="132" t="s">
        <v>168</v>
      </c>
      <c r="D3" s="132"/>
    </row>
    <row r="4" spans="3:4" ht="21">
      <c r="C4" s="136" t="s">
        <v>3</v>
      </c>
      <c r="D4" s="136"/>
    </row>
    <row r="5" spans="3:4">
      <c r="C5" s="137"/>
      <c r="D5" s="137"/>
    </row>
    <row r="6" spans="3:4">
      <c r="C6" s="137"/>
      <c r="D6" s="137"/>
    </row>
    <row r="7" spans="3:4">
      <c r="C7" s="137"/>
      <c r="D7" s="137"/>
    </row>
    <row r="8" spans="3:4">
      <c r="C8" s="107" t="s">
        <v>154</v>
      </c>
      <c r="D8" s="113" t="s">
        <v>174</v>
      </c>
    </row>
    <row r="9" spans="3:4" ht="6.75" customHeight="1"/>
    <row r="10" spans="3:4">
      <c r="C10" s="107" t="s">
        <v>155</v>
      </c>
      <c r="D10" s="113" t="s">
        <v>175</v>
      </c>
    </row>
    <row r="11" spans="3:4" ht="6.75" customHeight="1"/>
    <row r="12" spans="3:4">
      <c r="C12" s="107" t="s">
        <v>156</v>
      </c>
      <c r="D12" s="113" t="s">
        <v>176</v>
      </c>
    </row>
    <row r="13" spans="3:4" ht="6.75" customHeight="1"/>
    <row r="14" spans="3:4">
      <c r="C14" s="107" t="s">
        <v>157</v>
      </c>
      <c r="D14" s="113" t="s">
        <v>177</v>
      </c>
    </row>
    <row r="15" spans="3:4" ht="6.75" customHeight="1"/>
    <row r="16" spans="3:4">
      <c r="C16" s="107" t="s">
        <v>158</v>
      </c>
      <c r="D16" s="113" t="s">
        <v>178</v>
      </c>
    </row>
    <row r="17" spans="3:4" ht="6.75" customHeight="1"/>
    <row r="18" spans="3:4">
      <c r="C18" s="107" t="s">
        <v>170</v>
      </c>
      <c r="D18" s="103">
        <v>4</v>
      </c>
    </row>
    <row r="19" spans="3:4" ht="6.75" customHeight="1"/>
  </sheetData>
  <sheetProtection selectLockedCells="1"/>
  <mergeCells count="6">
    <mergeCell ref="C2:D2"/>
    <mergeCell ref="C3:D3"/>
    <mergeCell ref="C4:D4"/>
    <mergeCell ref="C7:D7"/>
    <mergeCell ref="C5:D5"/>
    <mergeCell ref="C6:D6"/>
  </mergeCells>
  <hyperlinks>
    <hyperlink ref="C2:D2" location="RENDICIÓN" display="RENDICIÓN DE LA CUENTA PÚBLICA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23">
    <pageSetUpPr fitToPage="1"/>
  </sheetPr>
  <dimension ref="A1:N38"/>
  <sheetViews>
    <sheetView showGridLines="0" tabSelected="1" view="pageBreakPreview" zoomScale="120" zoomScaleSheetLayoutView="120" workbookViewId="0">
      <selection activeCell="B3" sqref="B3:I3"/>
    </sheetView>
  </sheetViews>
  <sheetFormatPr baseColWidth="10" defaultRowHeight="12"/>
  <cols>
    <col min="1" max="1" width="2.28515625" style="5" customWidth="1"/>
    <col min="2" max="2" width="4.7109375" style="2" customWidth="1"/>
    <col min="3" max="3" width="52.5703125" style="2" customWidth="1"/>
    <col min="4" max="9" width="12.7109375" style="2" customWidth="1"/>
    <col min="10" max="10" width="3.28515625" style="2" customWidth="1"/>
    <col min="11" max="11" width="12" style="122" bestFit="1" customWidth="1"/>
    <col min="12" max="13" width="11.42578125" style="122"/>
    <col min="14" max="16384" width="11.42578125" style="2"/>
  </cols>
  <sheetData>
    <row r="1" spans="1:14" s="5" customFormat="1">
      <c r="K1" s="123"/>
      <c r="L1" s="123"/>
      <c r="M1" s="123"/>
    </row>
    <row r="2" spans="1:14" ht="12.75">
      <c r="B2" s="146" t="s">
        <v>174</v>
      </c>
      <c r="C2" s="146"/>
      <c r="D2" s="146"/>
      <c r="E2" s="146"/>
      <c r="F2" s="146"/>
      <c r="G2" s="146"/>
      <c r="H2" s="146"/>
      <c r="I2" s="146"/>
      <c r="J2" s="109"/>
    </row>
    <row r="3" spans="1:14">
      <c r="B3" s="140" t="s">
        <v>179</v>
      </c>
      <c r="C3" s="140"/>
      <c r="D3" s="140"/>
      <c r="E3" s="140"/>
      <c r="F3" s="140"/>
      <c r="G3" s="140"/>
      <c r="H3" s="140"/>
      <c r="I3" s="140"/>
    </row>
    <row r="4" spans="1:14" ht="15" customHeight="1">
      <c r="B4" s="147" t="s">
        <v>163</v>
      </c>
      <c r="C4" s="147"/>
      <c r="D4" s="147"/>
      <c r="E4" s="147"/>
      <c r="F4" s="147"/>
      <c r="G4" s="147"/>
      <c r="H4" s="147"/>
      <c r="I4" s="147"/>
    </row>
    <row r="5" spans="1:14">
      <c r="B5" s="140" t="s">
        <v>188</v>
      </c>
      <c r="C5" s="140"/>
      <c r="D5" s="140"/>
      <c r="E5" s="140"/>
      <c r="F5" s="140"/>
      <c r="G5" s="140"/>
      <c r="H5" s="140"/>
      <c r="I5" s="140"/>
    </row>
    <row r="6" spans="1:14">
      <c r="B6" s="140" t="s">
        <v>6</v>
      </c>
      <c r="C6" s="140"/>
      <c r="D6" s="140"/>
      <c r="E6" s="140"/>
      <c r="F6" s="140"/>
      <c r="G6" s="140"/>
      <c r="H6" s="140"/>
      <c r="I6" s="140"/>
    </row>
    <row r="7" spans="1:14">
      <c r="B7" s="144" t="s">
        <v>7</v>
      </c>
      <c r="C7" s="144"/>
      <c r="D7" s="145" t="s">
        <v>160</v>
      </c>
      <c r="E7" s="145"/>
      <c r="F7" s="145"/>
      <c r="G7" s="145"/>
      <c r="H7" s="145"/>
      <c r="I7" s="145" t="s">
        <v>165</v>
      </c>
      <c r="K7" s="5"/>
      <c r="L7" s="5"/>
      <c r="M7" s="5"/>
      <c r="N7" s="5"/>
    </row>
    <row r="8" spans="1:14" ht="24">
      <c r="B8" s="144"/>
      <c r="C8" s="144"/>
      <c r="D8" s="81" t="s">
        <v>128</v>
      </c>
      <c r="E8" s="81" t="s">
        <v>129</v>
      </c>
      <c r="F8" s="81" t="s">
        <v>126</v>
      </c>
      <c r="G8" s="81" t="s">
        <v>127</v>
      </c>
      <c r="H8" s="81" t="s">
        <v>130</v>
      </c>
      <c r="I8" s="145"/>
      <c r="K8" s="5"/>
      <c r="L8" s="5"/>
      <c r="M8" s="5"/>
      <c r="N8" s="5"/>
    </row>
    <row r="9" spans="1:14">
      <c r="B9" s="144"/>
      <c r="C9" s="144"/>
      <c r="D9" s="81">
        <v>1</v>
      </c>
      <c r="E9" s="81">
        <v>2</v>
      </c>
      <c r="F9" s="81" t="s">
        <v>131</v>
      </c>
      <c r="G9" s="81">
        <v>4</v>
      </c>
      <c r="H9" s="81">
        <v>5</v>
      </c>
      <c r="I9" s="81" t="s">
        <v>132</v>
      </c>
      <c r="K9" s="5"/>
      <c r="L9" s="5"/>
      <c r="M9" s="5"/>
      <c r="N9" s="5"/>
    </row>
    <row r="10" spans="1:14">
      <c r="B10" s="82"/>
      <c r="C10" s="83"/>
      <c r="D10" s="84"/>
      <c r="E10" s="84"/>
      <c r="F10" s="84"/>
      <c r="G10" s="84"/>
      <c r="H10" s="84"/>
      <c r="I10" s="84"/>
      <c r="K10" s="123"/>
      <c r="L10" s="123"/>
      <c r="M10" s="123"/>
      <c r="N10" s="123"/>
    </row>
    <row r="11" spans="1:14" s="1" customFormat="1">
      <c r="A11" s="80"/>
      <c r="B11" s="89"/>
      <c r="C11" s="119"/>
      <c r="D11" s="120" t="s">
        <v>189</v>
      </c>
      <c r="E11" s="120" t="s">
        <v>189</v>
      </c>
      <c r="F11" s="120" t="s">
        <v>189</v>
      </c>
      <c r="G11" s="120" t="s">
        <v>189</v>
      </c>
      <c r="H11" s="120" t="s">
        <v>189</v>
      </c>
      <c r="I11" s="120" t="s">
        <v>189</v>
      </c>
      <c r="K11" s="124"/>
      <c r="L11" s="124" t="s">
        <v>186</v>
      </c>
      <c r="M11" s="124"/>
      <c r="N11" s="124" t="s">
        <v>187</v>
      </c>
    </row>
    <row r="12" spans="1:14">
      <c r="B12" s="82"/>
      <c r="C12" s="118" t="s">
        <v>181</v>
      </c>
      <c r="D12" s="121">
        <v>7953982</v>
      </c>
      <c r="E12" s="121"/>
      <c r="F12" s="121">
        <v>7953982</v>
      </c>
      <c r="G12" s="121">
        <v>4066027.8597015003</v>
      </c>
      <c r="H12" s="121">
        <v>4029916.3608365133</v>
      </c>
      <c r="I12" s="121">
        <v>3887954.1402984997</v>
      </c>
      <c r="K12" s="125">
        <v>0.24999999214230079</v>
      </c>
      <c r="L12" s="126">
        <v>4066027.8597015003</v>
      </c>
      <c r="M12" s="125">
        <v>0.24999999214230079</v>
      </c>
      <c r="N12" s="126">
        <v>4029916.3608365133</v>
      </c>
    </row>
    <row r="13" spans="1:14">
      <c r="B13" s="82"/>
      <c r="C13" s="118" t="s">
        <v>182</v>
      </c>
      <c r="D13" s="121">
        <v>6681345</v>
      </c>
      <c r="E13" s="121"/>
      <c r="F13" s="121">
        <v>6681345</v>
      </c>
      <c r="G13" s="121">
        <v>3415463.4634925397</v>
      </c>
      <c r="H13" s="121">
        <v>3385129.8039011448</v>
      </c>
      <c r="I13" s="121">
        <v>3265881.5365074603</v>
      </c>
      <c r="K13" s="125">
        <v>0.20999999717122828</v>
      </c>
      <c r="L13" s="126">
        <v>3415463.4634925397</v>
      </c>
      <c r="M13" s="125">
        <v>0.20999999717122828</v>
      </c>
      <c r="N13" s="126">
        <v>3385129.8039011448</v>
      </c>
    </row>
    <row r="14" spans="1:14">
      <c r="B14" s="82"/>
      <c r="C14" s="118" t="s">
        <v>183</v>
      </c>
      <c r="D14" s="121">
        <v>4772389</v>
      </c>
      <c r="E14" s="121"/>
      <c r="F14" s="121">
        <v>4772389</v>
      </c>
      <c r="G14" s="121">
        <v>2439616.6135821007</v>
      </c>
      <c r="H14" s="121">
        <v>2417949.7151711192</v>
      </c>
      <c r="I14" s="121">
        <v>2332772.3864178993</v>
      </c>
      <c r="K14" s="125">
        <v>0.14999998899922112</v>
      </c>
      <c r="L14" s="126">
        <v>2439616.6135821007</v>
      </c>
      <c r="M14" s="125">
        <v>0.14999998899922112</v>
      </c>
      <c r="N14" s="126">
        <v>2417949.7151711192</v>
      </c>
    </row>
    <row r="15" spans="1:14" s="1" customFormat="1">
      <c r="A15" s="80"/>
      <c r="B15" s="89"/>
      <c r="C15" s="118" t="s">
        <v>184</v>
      </c>
      <c r="D15" s="121">
        <v>6363186</v>
      </c>
      <c r="E15" s="121"/>
      <c r="F15" s="121">
        <v>6363186</v>
      </c>
      <c r="G15" s="121">
        <v>3252822.4922387991</v>
      </c>
      <c r="H15" s="121">
        <v>3223933.2913307888</v>
      </c>
      <c r="I15" s="121">
        <v>3110363.5077612009</v>
      </c>
      <c r="K15" s="125">
        <v>0.20000000628615935</v>
      </c>
      <c r="L15" s="126">
        <v>3252822.4922387991</v>
      </c>
      <c r="M15" s="125">
        <v>0.20000000628615935</v>
      </c>
      <c r="N15" s="126">
        <v>3223933.2913307888</v>
      </c>
    </row>
    <row r="16" spans="1:14">
      <c r="B16" s="82"/>
      <c r="C16" s="118" t="s">
        <v>185</v>
      </c>
      <c r="D16" s="121">
        <v>6045027</v>
      </c>
      <c r="E16" s="121"/>
      <c r="F16" s="121">
        <v>6045027</v>
      </c>
      <c r="G16" s="121">
        <v>3090181.520985059</v>
      </c>
      <c r="H16" s="121">
        <v>3062736.7787604327</v>
      </c>
      <c r="I16" s="121">
        <v>2954845.479014941</v>
      </c>
      <c r="K16" s="125">
        <v>0.19000001540109043</v>
      </c>
      <c r="L16" s="126">
        <v>3090181.520985059</v>
      </c>
      <c r="M16" s="125">
        <v>0.19000001540109043</v>
      </c>
      <c r="N16" s="126">
        <v>3062736.7787604327</v>
      </c>
    </row>
    <row r="17" spans="1:14">
      <c r="B17" s="82"/>
      <c r="C17" s="118"/>
      <c r="D17" s="121"/>
      <c r="E17" s="121"/>
      <c r="F17" s="121"/>
      <c r="G17" s="121"/>
      <c r="H17" s="121"/>
      <c r="I17" s="121"/>
      <c r="K17" s="127">
        <v>0.99999999999999989</v>
      </c>
      <c r="L17" s="128">
        <v>16264111.949999999</v>
      </c>
      <c r="M17" s="127">
        <v>0.99999999999999989</v>
      </c>
      <c r="N17" s="128">
        <v>16119665.949999999</v>
      </c>
    </row>
    <row r="18" spans="1:14">
      <c r="B18" s="82"/>
      <c r="C18" s="118"/>
      <c r="D18" s="121"/>
      <c r="E18" s="121"/>
      <c r="F18" s="121"/>
      <c r="G18" s="121"/>
      <c r="H18" s="121"/>
      <c r="I18" s="121"/>
      <c r="K18" s="123"/>
      <c r="L18" s="129"/>
      <c r="M18" s="123"/>
      <c r="N18" s="123"/>
    </row>
    <row r="19" spans="1:14">
      <c r="B19" s="82"/>
      <c r="C19" s="118"/>
      <c r="D19" s="121" t="s">
        <v>189</v>
      </c>
      <c r="E19" s="121" t="s">
        <v>189</v>
      </c>
      <c r="F19" s="121" t="s">
        <v>189</v>
      </c>
      <c r="G19" s="121" t="s">
        <v>189</v>
      </c>
      <c r="H19" s="121" t="s">
        <v>189</v>
      </c>
      <c r="I19" s="121" t="s">
        <v>189</v>
      </c>
      <c r="K19" s="123"/>
      <c r="L19" s="129"/>
      <c r="M19" s="123"/>
      <c r="N19" s="123"/>
    </row>
    <row r="20" spans="1:14">
      <c r="B20" s="82"/>
      <c r="C20" s="118"/>
      <c r="D20" s="121" t="s">
        <v>189</v>
      </c>
      <c r="E20" s="121" t="s">
        <v>189</v>
      </c>
      <c r="F20" s="121" t="s">
        <v>189</v>
      </c>
      <c r="G20" s="121" t="s">
        <v>189</v>
      </c>
      <c r="H20" s="121" t="s">
        <v>189</v>
      </c>
      <c r="I20" s="121" t="s">
        <v>189</v>
      </c>
      <c r="K20" s="128"/>
      <c r="L20" s="129"/>
      <c r="M20" s="123"/>
      <c r="N20" s="123"/>
    </row>
    <row r="21" spans="1:14">
      <c r="B21" s="82"/>
      <c r="C21" s="83"/>
      <c r="D21" s="115" t="s">
        <v>189</v>
      </c>
      <c r="E21" s="115" t="s">
        <v>189</v>
      </c>
      <c r="F21" s="115" t="s">
        <v>189</v>
      </c>
      <c r="G21" s="115" t="s">
        <v>189</v>
      </c>
      <c r="H21" s="115" t="s">
        <v>189</v>
      </c>
      <c r="I21" s="115" t="s">
        <v>189</v>
      </c>
      <c r="K21" s="123"/>
      <c r="L21" s="123"/>
      <c r="M21" s="123"/>
      <c r="N21" s="123"/>
    </row>
    <row r="22" spans="1:14">
      <c r="B22" s="82"/>
      <c r="C22" s="83"/>
      <c r="D22" s="115" t="s">
        <v>189</v>
      </c>
      <c r="E22" s="115" t="s">
        <v>189</v>
      </c>
      <c r="F22" s="115" t="s">
        <v>189</v>
      </c>
      <c r="G22" s="115" t="s">
        <v>189</v>
      </c>
      <c r="H22" s="115" t="s">
        <v>189</v>
      </c>
      <c r="I22" s="115" t="s">
        <v>189</v>
      </c>
      <c r="K22" s="125">
        <v>0.25</v>
      </c>
      <c r="L22" s="130">
        <v>7953982.25</v>
      </c>
      <c r="M22" s="123"/>
      <c r="N22" s="123"/>
    </row>
    <row r="23" spans="1:14">
      <c r="B23" s="82"/>
      <c r="C23" s="83"/>
      <c r="D23" s="115"/>
      <c r="E23" s="115"/>
      <c r="F23" s="115"/>
      <c r="G23" s="115"/>
      <c r="H23" s="115"/>
      <c r="I23" s="115"/>
      <c r="K23" s="125">
        <v>0.21</v>
      </c>
      <c r="L23" s="130">
        <v>6681345.0899999999</v>
      </c>
      <c r="M23" s="123"/>
      <c r="N23" s="123"/>
    </row>
    <row r="24" spans="1:14">
      <c r="B24" s="82"/>
      <c r="C24" s="83"/>
      <c r="D24" s="115"/>
      <c r="E24" s="115"/>
      <c r="F24" s="115"/>
      <c r="G24" s="115"/>
      <c r="H24" s="115"/>
      <c r="I24" s="115"/>
      <c r="K24" s="125">
        <v>0.15</v>
      </c>
      <c r="L24" s="130">
        <v>4772389.3499999996</v>
      </c>
      <c r="M24" s="123"/>
      <c r="N24" s="123"/>
    </row>
    <row r="25" spans="1:14">
      <c r="B25" s="82"/>
      <c r="C25" s="83"/>
      <c r="D25" s="115"/>
      <c r="E25" s="115"/>
      <c r="F25" s="115"/>
      <c r="G25" s="115"/>
      <c r="H25" s="115"/>
      <c r="I25" s="115"/>
      <c r="K25" s="125">
        <v>0.2</v>
      </c>
      <c r="L25" s="130">
        <v>6363185.8000000007</v>
      </c>
      <c r="M25" s="123"/>
      <c r="N25" s="123"/>
    </row>
    <row r="26" spans="1:14">
      <c r="B26" s="85"/>
      <c r="C26" s="86"/>
      <c r="D26" s="117"/>
      <c r="E26" s="117"/>
      <c r="F26" s="117"/>
      <c r="G26" s="117"/>
      <c r="H26" s="117"/>
      <c r="I26" s="117"/>
      <c r="K26" s="125">
        <v>0.19</v>
      </c>
      <c r="L26" s="130">
        <v>6045026.5099999998</v>
      </c>
      <c r="M26" s="123"/>
      <c r="N26" s="123"/>
    </row>
    <row r="27" spans="1:14" s="1" customFormat="1">
      <c r="A27" s="80"/>
      <c r="B27" s="87"/>
      <c r="C27" s="88" t="s">
        <v>133</v>
      </c>
      <c r="D27" s="116">
        <v>31815929</v>
      </c>
      <c r="E27" s="116">
        <v>0</v>
      </c>
      <c r="F27" s="116">
        <v>31815929</v>
      </c>
      <c r="G27" s="116">
        <v>16264111.949999999</v>
      </c>
      <c r="H27" s="116">
        <v>16119665.949999999</v>
      </c>
      <c r="I27" s="116">
        <v>15551817.050000001</v>
      </c>
      <c r="K27" s="128">
        <v>0</v>
      </c>
      <c r="L27" s="128">
        <v>31815929</v>
      </c>
      <c r="M27" s="124"/>
      <c r="N27" s="124"/>
    </row>
    <row r="28" spans="1:14">
      <c r="B28" s="139"/>
      <c r="C28" s="139"/>
      <c r="D28" s="139"/>
      <c r="E28" s="139"/>
      <c r="F28" s="139"/>
      <c r="G28" s="139"/>
      <c r="H28" s="139"/>
      <c r="I28" s="5"/>
      <c r="K28" s="123"/>
      <c r="L28" s="129"/>
      <c r="M28" s="123"/>
      <c r="N28" s="123"/>
    </row>
    <row r="29" spans="1:14" ht="52.5" hidden="1" customHeight="1">
      <c r="B29" s="141" t="s">
        <v>134</v>
      </c>
      <c r="C29" s="142"/>
      <c r="D29" s="142"/>
      <c r="E29" s="142"/>
      <c r="F29" s="142"/>
      <c r="G29" s="142"/>
      <c r="H29" s="142"/>
      <c r="I29" s="142"/>
      <c r="K29" s="123"/>
      <c r="L29" s="129"/>
      <c r="M29" s="123"/>
      <c r="N29" s="123"/>
    </row>
    <row r="30" spans="1:14">
      <c r="B30" s="139" t="s">
        <v>180</v>
      </c>
      <c r="C30" s="139"/>
      <c r="D30" s="139"/>
      <c r="E30" s="139"/>
      <c r="F30" s="139"/>
      <c r="G30" s="139"/>
      <c r="H30" s="139"/>
      <c r="I30" s="5"/>
      <c r="K30" s="129">
        <v>31815929</v>
      </c>
      <c r="L30" s="129"/>
      <c r="M30" s="123"/>
      <c r="N30" s="123"/>
    </row>
    <row r="31" spans="1:14">
      <c r="B31" s="5"/>
      <c r="C31" s="5"/>
      <c r="D31" s="5"/>
      <c r="E31" s="5"/>
      <c r="F31" s="5"/>
      <c r="G31" s="5"/>
      <c r="H31" s="5"/>
      <c r="I31" s="5"/>
      <c r="K31" s="5"/>
      <c r="L31" s="5"/>
      <c r="M31" s="5"/>
      <c r="N31" s="5"/>
    </row>
    <row r="32" spans="1:14" ht="15">
      <c r="B32" s="5"/>
      <c r="C32" s="5"/>
      <c r="D32" s="99"/>
      <c r="E32" s="5"/>
      <c r="F32" s="5"/>
      <c r="G32" s="5"/>
      <c r="H32" s="5"/>
      <c r="I32" s="5"/>
      <c r="K32" s="5"/>
      <c r="L32" s="5"/>
      <c r="M32" s="5"/>
      <c r="N32" s="5"/>
    </row>
    <row r="33" spans="3:14">
      <c r="K33" s="5"/>
      <c r="L33" s="5"/>
      <c r="M33" s="5"/>
      <c r="N33" s="5"/>
    </row>
    <row r="34" spans="3:14">
      <c r="C34" s="1"/>
      <c r="D34" s="1"/>
      <c r="E34" s="1"/>
      <c r="F34" s="1"/>
      <c r="G34" s="1"/>
      <c r="H34" s="1"/>
      <c r="I34" s="1"/>
    </row>
    <row r="35" spans="3:14">
      <c r="C35" s="110"/>
      <c r="D35" s="1"/>
      <c r="E35" s="1"/>
      <c r="F35" s="110"/>
      <c r="G35" s="110"/>
      <c r="H35" s="110"/>
      <c r="I35" s="110"/>
    </row>
    <row r="36" spans="3:14">
      <c r="C36" s="112" t="s">
        <v>175</v>
      </c>
      <c r="D36" s="111"/>
      <c r="E36" s="112"/>
      <c r="F36" s="138" t="s">
        <v>177</v>
      </c>
      <c r="G36" s="138"/>
      <c r="H36" s="138"/>
      <c r="I36" s="138"/>
    </row>
    <row r="37" spans="3:14">
      <c r="C37" s="112" t="s">
        <v>176</v>
      </c>
      <c r="D37" s="111"/>
      <c r="E37" s="112"/>
      <c r="F37" s="143" t="s">
        <v>178</v>
      </c>
      <c r="G37" s="143"/>
      <c r="H37" s="143"/>
      <c r="I37" s="143"/>
    </row>
    <row r="38" spans="3:14">
      <c r="C38" s="1"/>
      <c r="D38" s="112"/>
      <c r="E38" s="1"/>
      <c r="F38" s="1"/>
      <c r="G38" s="143"/>
      <c r="H38" s="143"/>
      <c r="I38" s="143"/>
    </row>
  </sheetData>
  <sheetProtection selectLockedCells="1"/>
  <mergeCells count="14">
    <mergeCell ref="B7:C9"/>
    <mergeCell ref="D7:H7"/>
    <mergeCell ref="I7:I8"/>
    <mergeCell ref="B6:I6"/>
    <mergeCell ref="B2:I2"/>
    <mergeCell ref="B3:I3"/>
    <mergeCell ref="B5:I5"/>
    <mergeCell ref="B4:I4"/>
    <mergeCell ref="B28:H28"/>
    <mergeCell ref="B30:H30"/>
    <mergeCell ref="G38:I38"/>
    <mergeCell ref="F36:I36"/>
    <mergeCell ref="F37:I37"/>
    <mergeCell ref="B29:I29"/>
  </mergeCells>
  <printOptions horizontalCentered="1"/>
  <pageMargins left="0.51181102362204722" right="0.51181102362204722" top="0.55118110236220474" bottom="0.55118110236220474" header="0" footer="0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3">
    <pageSetUpPr fitToPage="1"/>
  </sheetPr>
  <dimension ref="A1:K67"/>
  <sheetViews>
    <sheetView showGridLines="0" topLeftCell="H1" zoomScale="115" zoomScaleNormal="115" workbookViewId="0">
      <selection activeCell="K11" sqref="A11:K11"/>
    </sheetView>
  </sheetViews>
  <sheetFormatPr baseColWidth="10" defaultRowHeight="12"/>
  <cols>
    <col min="1" max="1" width="4.28515625" style="5" customWidth="1"/>
    <col min="2" max="2" width="24.28515625" style="5" customWidth="1"/>
    <col min="3" max="3" width="23.7109375" style="5" customWidth="1"/>
    <col min="4" max="5" width="20.5703125" style="5" customWidth="1"/>
    <col min="6" max="6" width="7.7109375" style="5" customWidth="1"/>
    <col min="7" max="7" width="27.140625" style="19" customWidth="1"/>
    <col min="8" max="8" width="33.85546875" style="19" customWidth="1"/>
    <col min="9" max="10" width="20.5703125" style="5" customWidth="1"/>
    <col min="11" max="11" width="4.28515625" style="5" customWidth="1"/>
    <col min="12" max="16384" width="11.42578125" style="5"/>
  </cols>
  <sheetData>
    <row r="1" spans="1:11" s="4" customFormat="1" ht="12" customHeight="1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</row>
    <row r="2" spans="1:11" s="4" customFormat="1" ht="12" customHeight="1">
      <c r="B2" s="158" t="s">
        <v>2</v>
      </c>
      <c r="C2" s="158"/>
      <c r="D2" s="158"/>
      <c r="E2" s="158"/>
      <c r="F2" s="158"/>
      <c r="G2" s="158"/>
      <c r="H2" s="158"/>
      <c r="I2" s="158"/>
      <c r="J2" s="158"/>
      <c r="K2" s="158"/>
    </row>
    <row r="3" spans="1:11" s="4" customFormat="1" ht="12" customHeight="1">
      <c r="B3" s="158" t="s">
        <v>1</v>
      </c>
      <c r="C3" s="158"/>
      <c r="D3" s="158"/>
      <c r="E3" s="158"/>
      <c r="F3" s="158"/>
      <c r="G3" s="158"/>
      <c r="H3" s="158"/>
      <c r="I3" s="158"/>
      <c r="J3" s="158"/>
      <c r="K3" s="158"/>
    </row>
    <row r="4" spans="1:11" ht="12" customHeight="1">
      <c r="B4" s="158" t="s">
        <v>5</v>
      </c>
      <c r="C4" s="158"/>
      <c r="D4" s="158"/>
      <c r="E4" s="158"/>
      <c r="F4" s="158"/>
      <c r="G4" s="158"/>
      <c r="H4" s="158"/>
      <c r="I4" s="158"/>
      <c r="J4" s="158"/>
      <c r="K4" s="158"/>
    </row>
    <row r="5" spans="1:11" ht="12" customHeight="1">
      <c r="B5" s="158" t="s">
        <v>64</v>
      </c>
      <c r="C5" s="158"/>
      <c r="D5" s="158"/>
      <c r="E5" s="158"/>
      <c r="F5" s="158"/>
      <c r="G5" s="158"/>
      <c r="H5" s="158"/>
      <c r="I5" s="158"/>
      <c r="J5" s="158"/>
      <c r="K5" s="158"/>
    </row>
    <row r="6" spans="1:11" ht="12" customHeight="1">
      <c r="B6" s="158" t="s">
        <v>6</v>
      </c>
      <c r="C6" s="158"/>
      <c r="D6" s="158"/>
      <c r="E6" s="158"/>
      <c r="F6" s="158"/>
      <c r="G6" s="158"/>
      <c r="H6" s="158"/>
      <c r="I6" s="158"/>
      <c r="J6" s="158"/>
      <c r="K6" s="158"/>
    </row>
    <row r="7" spans="1:11" ht="12" customHeight="1">
      <c r="A7" s="6"/>
      <c r="B7" s="6"/>
      <c r="C7" s="7"/>
      <c r="D7" s="7"/>
      <c r="E7" s="7"/>
      <c r="F7" s="7"/>
      <c r="G7" s="7"/>
      <c r="H7" s="7"/>
      <c r="I7" s="4"/>
      <c r="J7" s="4"/>
      <c r="K7" s="4"/>
    </row>
    <row r="8" spans="1:11" ht="16.5" customHeight="1">
      <c r="A8" s="6"/>
      <c r="B8" s="8" t="s">
        <v>4</v>
      </c>
      <c r="C8" s="159" t="str">
        <f>ENTE!D8</f>
        <v>FIDEICOMISO PROMOTOR DEL EMPLEO</v>
      </c>
      <c r="D8" s="159"/>
      <c r="E8" s="159"/>
      <c r="F8" s="159"/>
      <c r="G8" s="159"/>
      <c r="H8" s="159"/>
      <c r="I8" s="159"/>
      <c r="J8" s="159"/>
      <c r="K8" s="159"/>
    </row>
    <row r="9" spans="1:11" ht="3" customHeight="1">
      <c r="A9" s="6"/>
      <c r="B9" s="8"/>
      <c r="C9" s="55"/>
      <c r="D9" s="55"/>
      <c r="E9" s="55"/>
      <c r="F9" s="55"/>
      <c r="G9" s="55"/>
      <c r="H9" s="55"/>
      <c r="I9" s="55"/>
      <c r="J9" s="55"/>
      <c r="K9" s="55"/>
    </row>
    <row r="10" spans="1:11" ht="3" customHeight="1">
      <c r="A10" s="6"/>
      <c r="B10" s="8"/>
      <c r="C10" s="55"/>
      <c r="D10" s="55"/>
      <c r="E10" s="55"/>
      <c r="F10" s="55"/>
      <c r="G10" s="55"/>
      <c r="H10" s="55"/>
      <c r="I10" s="55"/>
      <c r="J10" s="55"/>
      <c r="K10" s="55"/>
    </row>
    <row r="11" spans="1:11" s="10" customFormat="1" ht="20.100000000000001" customHeight="1">
      <c r="A11" s="91"/>
      <c r="B11" s="160" t="s">
        <v>7</v>
      </c>
      <c r="C11" s="160"/>
      <c r="D11" s="92">
        <v>2015</v>
      </c>
      <c r="E11" s="92">
        <v>2016</v>
      </c>
      <c r="F11" s="93"/>
      <c r="G11" s="160" t="s">
        <v>7</v>
      </c>
      <c r="H11" s="160"/>
      <c r="I11" s="92">
        <v>2015</v>
      </c>
      <c r="J11" s="92">
        <v>2016</v>
      </c>
      <c r="K11" s="94"/>
    </row>
    <row r="12" spans="1:11" s="4" customFormat="1" ht="3" customHeight="1">
      <c r="A12" s="11"/>
      <c r="B12" s="12"/>
      <c r="C12" s="12"/>
      <c r="D12" s="13"/>
      <c r="E12" s="13"/>
      <c r="F12" s="9"/>
      <c r="G12" s="9"/>
      <c r="H12" s="9"/>
      <c r="K12" s="14"/>
    </row>
    <row r="13" spans="1:11" s="19" customFormat="1">
      <c r="A13" s="15"/>
      <c r="B13" s="157" t="s">
        <v>8</v>
      </c>
      <c r="C13" s="157"/>
      <c r="D13" s="16"/>
      <c r="E13" s="16"/>
      <c r="F13" s="17"/>
      <c r="G13" s="157" t="s">
        <v>9</v>
      </c>
      <c r="H13" s="157"/>
      <c r="I13" s="16"/>
      <c r="J13" s="16"/>
      <c r="K13" s="18"/>
    </row>
    <row r="14" spans="1:11">
      <c r="A14" s="20"/>
      <c r="B14" s="155" t="s">
        <v>10</v>
      </c>
      <c r="C14" s="155"/>
      <c r="D14" s="21" t="e">
        <f>SUM(D15:D22)</f>
        <v>#REF!</v>
      </c>
      <c r="E14" s="21" t="e">
        <f>SUM(E15:E22)</f>
        <v>#REF!</v>
      </c>
      <c r="F14" s="17"/>
      <c r="G14" s="157" t="s">
        <v>11</v>
      </c>
      <c r="H14" s="157"/>
      <c r="I14" s="21" t="e">
        <f>SUM(I15:I17)</f>
        <v>#REF!</v>
      </c>
      <c r="J14" s="21" t="e">
        <f>SUM(J15:J17)</f>
        <v>#REF!</v>
      </c>
      <c r="K14" s="22"/>
    </row>
    <row r="15" spans="1:11">
      <c r="A15" s="23"/>
      <c r="B15" s="139" t="s">
        <v>12</v>
      </c>
      <c r="C15" s="139"/>
      <c r="D15" s="24" t="e">
        <f>-SUM(#REF!)</f>
        <v>#REF!</v>
      </c>
      <c r="E15" s="24" t="e">
        <f>-SUM(#REF!)</f>
        <v>#REF!</v>
      </c>
      <c r="F15" s="17"/>
      <c r="G15" s="139" t="s">
        <v>13</v>
      </c>
      <c r="H15" s="139"/>
      <c r="I15" s="24" t="e">
        <f>SUM(#REF!)</f>
        <v>#REF!</v>
      </c>
      <c r="J15" s="24" t="e">
        <f>SUM(#REF!)</f>
        <v>#REF!</v>
      </c>
      <c r="K15" s="22"/>
    </row>
    <row r="16" spans="1:11">
      <c r="A16" s="23"/>
      <c r="B16" s="139" t="s">
        <v>14</v>
      </c>
      <c r="C16" s="139"/>
      <c r="D16" s="24" t="e">
        <f>-SUM(#REF!)</f>
        <v>#REF!</v>
      </c>
      <c r="E16" s="24" t="e">
        <f>-SUM(#REF!)</f>
        <v>#REF!</v>
      </c>
      <c r="F16" s="17"/>
      <c r="G16" s="139" t="s">
        <v>15</v>
      </c>
      <c r="H16" s="139"/>
      <c r="I16" s="24" t="e">
        <f>SUM(#REF!)</f>
        <v>#REF!</v>
      </c>
      <c r="J16" s="24" t="e">
        <f>SUM(#REF!)</f>
        <v>#REF!</v>
      </c>
      <c r="K16" s="22"/>
    </row>
    <row r="17" spans="1:11" ht="12" customHeight="1">
      <c r="A17" s="23"/>
      <c r="B17" s="139" t="s">
        <v>16</v>
      </c>
      <c r="C17" s="139"/>
      <c r="D17" s="24" t="e">
        <f>-#REF!</f>
        <v>#REF!</v>
      </c>
      <c r="E17" s="24" t="e">
        <f>-#REF!</f>
        <v>#REF!</v>
      </c>
      <c r="F17" s="17"/>
      <c r="G17" s="139" t="s">
        <v>17</v>
      </c>
      <c r="H17" s="139"/>
      <c r="I17" s="24" t="e">
        <f>SUM(#REF!)</f>
        <v>#REF!</v>
      </c>
      <c r="J17" s="24" t="e">
        <f>SUM(#REF!)</f>
        <v>#REF!</v>
      </c>
      <c r="K17" s="22"/>
    </row>
    <row r="18" spans="1:11">
      <c r="A18" s="23"/>
      <c r="B18" s="139" t="s">
        <v>18</v>
      </c>
      <c r="C18" s="139"/>
      <c r="D18" s="24" t="e">
        <f>-SUM(#REF!)</f>
        <v>#REF!</v>
      </c>
      <c r="E18" s="24" t="e">
        <f>-SUM(#REF!)</f>
        <v>#REF!</v>
      </c>
      <c r="F18" s="17"/>
      <c r="G18" s="25"/>
      <c r="H18" s="26"/>
      <c r="I18" s="27"/>
      <c r="J18" s="27"/>
      <c r="K18" s="22"/>
    </row>
    <row r="19" spans="1:11">
      <c r="A19" s="23"/>
      <c r="B19" s="139" t="s">
        <v>19</v>
      </c>
      <c r="C19" s="139"/>
      <c r="D19" s="24" t="e">
        <f>-SUM(#REF!)</f>
        <v>#REF!</v>
      </c>
      <c r="E19" s="24" t="e">
        <f>-SUM(#REF!)</f>
        <v>#REF!</v>
      </c>
      <c r="F19" s="17"/>
      <c r="G19" s="157" t="s">
        <v>20</v>
      </c>
      <c r="H19" s="157"/>
      <c r="I19" s="21" t="e">
        <f>SUM(I20:I28)</f>
        <v>#REF!</v>
      </c>
      <c r="J19" s="21" t="e">
        <f>SUM(J20:J28)</f>
        <v>#REF!</v>
      </c>
      <c r="K19" s="22"/>
    </row>
    <row r="20" spans="1:11">
      <c r="A20" s="23"/>
      <c r="B20" s="139" t="s">
        <v>21</v>
      </c>
      <c r="C20" s="139"/>
      <c r="D20" s="24" t="e">
        <f>-SUM(#REF!)</f>
        <v>#REF!</v>
      </c>
      <c r="E20" s="24" t="e">
        <f>-SUM(#REF!)</f>
        <v>#REF!</v>
      </c>
      <c r="F20" s="17"/>
      <c r="G20" s="139" t="s">
        <v>22</v>
      </c>
      <c r="H20" s="139"/>
      <c r="I20" s="24" t="e">
        <f>SUM(#REF!)</f>
        <v>#REF!</v>
      </c>
      <c r="J20" s="24" t="e">
        <f>SUM(#REF!)</f>
        <v>#REF!</v>
      </c>
      <c r="K20" s="22"/>
    </row>
    <row r="21" spans="1:11">
      <c r="A21" s="23"/>
      <c r="B21" s="139" t="s">
        <v>23</v>
      </c>
      <c r="C21" s="139"/>
      <c r="D21" s="24" t="e">
        <f>-SUM(#REF!)</f>
        <v>#REF!</v>
      </c>
      <c r="E21" s="24" t="e">
        <f>-SUM(#REF!)</f>
        <v>#REF!</v>
      </c>
      <c r="F21" s="17"/>
      <c r="G21" s="139" t="s">
        <v>24</v>
      </c>
      <c r="H21" s="139"/>
      <c r="I21" s="24" t="e">
        <f>SUM(#REF!)</f>
        <v>#REF!</v>
      </c>
      <c r="J21" s="24" t="e">
        <f>SUM(#REF!)</f>
        <v>#REF!</v>
      </c>
      <c r="K21" s="22"/>
    </row>
    <row r="22" spans="1:11" ht="52.5" customHeight="1">
      <c r="A22" s="23"/>
      <c r="B22" s="156" t="s">
        <v>25</v>
      </c>
      <c r="C22" s="156"/>
      <c r="D22" s="24" t="e">
        <f>-SUM(#REF!)</f>
        <v>#REF!</v>
      </c>
      <c r="E22" s="24" t="e">
        <f>-SUM(#REF!)</f>
        <v>#REF!</v>
      </c>
      <c r="F22" s="17"/>
      <c r="G22" s="139" t="s">
        <v>26</v>
      </c>
      <c r="H22" s="139"/>
      <c r="I22" s="24" t="e">
        <f>SUM(#REF!)</f>
        <v>#REF!</v>
      </c>
      <c r="J22" s="24" t="e">
        <f>SUM(#REF!)</f>
        <v>#REF!</v>
      </c>
      <c r="K22" s="22"/>
    </row>
    <row r="23" spans="1:11">
      <c r="A23" s="20"/>
      <c r="B23" s="25"/>
      <c r="C23" s="26"/>
      <c r="D23" s="27"/>
      <c r="E23" s="27"/>
      <c r="F23" s="17"/>
      <c r="G23" s="139" t="s">
        <v>27</v>
      </c>
      <c r="H23" s="139"/>
      <c r="I23" s="24" t="e">
        <f>SUM(#REF!)</f>
        <v>#REF!</v>
      </c>
      <c r="J23" s="24" t="e">
        <f>SUM(#REF!)</f>
        <v>#REF!</v>
      </c>
      <c r="K23" s="22"/>
    </row>
    <row r="24" spans="1:11" ht="36.75" customHeight="1">
      <c r="A24" s="20"/>
      <c r="B24" s="155" t="s">
        <v>28</v>
      </c>
      <c r="C24" s="155"/>
      <c r="D24" s="21" t="e">
        <f>SUM(D25:D26)</f>
        <v>#REF!</v>
      </c>
      <c r="E24" s="21" t="e">
        <f>SUM(E25:E26)</f>
        <v>#REF!</v>
      </c>
      <c r="F24" s="17"/>
      <c r="G24" s="139" t="s">
        <v>29</v>
      </c>
      <c r="H24" s="139"/>
      <c r="I24" s="24" t="e">
        <f>SUM(#REF!)</f>
        <v>#REF!</v>
      </c>
      <c r="J24" s="24" t="e">
        <f>SUM(#REF!)</f>
        <v>#REF!</v>
      </c>
      <c r="K24" s="22"/>
    </row>
    <row r="25" spans="1:11">
      <c r="A25" s="23"/>
      <c r="B25" s="139" t="s">
        <v>30</v>
      </c>
      <c r="C25" s="139"/>
      <c r="D25" s="16" t="e">
        <f>-SUM(#REF!)</f>
        <v>#REF!</v>
      </c>
      <c r="E25" s="16" t="e">
        <f>-SUM(#REF!)</f>
        <v>#REF!</v>
      </c>
      <c r="F25" s="17"/>
      <c r="G25" s="139" t="s">
        <v>31</v>
      </c>
      <c r="H25" s="139"/>
      <c r="I25" s="24" t="e">
        <f>SUM(#REF!)</f>
        <v>#REF!</v>
      </c>
      <c r="J25" s="24" t="e">
        <f>SUM(#REF!)</f>
        <v>#REF!</v>
      </c>
      <c r="K25" s="22"/>
    </row>
    <row r="26" spans="1:11">
      <c r="A26" s="23"/>
      <c r="B26" s="139" t="s">
        <v>32</v>
      </c>
      <c r="C26" s="139"/>
      <c r="D26" s="24" t="e">
        <f>-SUM(#REF!)</f>
        <v>#REF!</v>
      </c>
      <c r="E26" s="24" t="e">
        <f>-SUM(#REF!)</f>
        <v>#REF!</v>
      </c>
      <c r="F26" s="17"/>
      <c r="G26" s="139" t="s">
        <v>33</v>
      </c>
      <c r="H26" s="139"/>
      <c r="I26" s="24" t="e">
        <f>SUM(#REF!)</f>
        <v>#REF!</v>
      </c>
      <c r="J26" s="24" t="e">
        <f>SUM(#REF!)</f>
        <v>#REF!</v>
      </c>
      <c r="K26" s="22"/>
    </row>
    <row r="27" spans="1:11">
      <c r="A27" s="20"/>
      <c r="B27" s="25"/>
      <c r="C27" s="26"/>
      <c r="D27" s="27"/>
      <c r="E27" s="27"/>
      <c r="F27" s="17"/>
      <c r="G27" s="139" t="s">
        <v>34</v>
      </c>
      <c r="H27" s="139"/>
      <c r="I27" s="24" t="e">
        <f>SUM(#REF!)</f>
        <v>#REF!</v>
      </c>
      <c r="J27" s="24" t="e">
        <f>SUM(#REF!)</f>
        <v>#REF!</v>
      </c>
      <c r="K27" s="22"/>
    </row>
    <row r="28" spans="1:11">
      <c r="A28" s="23"/>
      <c r="B28" s="155" t="s">
        <v>35</v>
      </c>
      <c r="C28" s="155"/>
      <c r="D28" s="21" t="e">
        <f>SUM(D29:D33)</f>
        <v>#REF!</v>
      </c>
      <c r="E28" s="21" t="e">
        <f>SUM(E29:E33)</f>
        <v>#REF!</v>
      </c>
      <c r="F28" s="17"/>
      <c r="G28" s="139" t="s">
        <v>36</v>
      </c>
      <c r="H28" s="139"/>
      <c r="I28" s="24" t="e">
        <f>SUM(#REF!)</f>
        <v>#REF!</v>
      </c>
      <c r="J28" s="24" t="e">
        <f>SUM(#REF!)</f>
        <v>#REF!</v>
      </c>
      <c r="K28" s="22"/>
    </row>
    <row r="29" spans="1:11">
      <c r="A29" s="23"/>
      <c r="B29" s="139" t="s">
        <v>37</v>
      </c>
      <c r="C29" s="139"/>
      <c r="D29" s="24" t="e">
        <f>-SUM(#REF!)</f>
        <v>#REF!</v>
      </c>
      <c r="E29" s="24" t="e">
        <f>-SUM(#REF!)</f>
        <v>#REF!</v>
      </c>
      <c r="F29" s="17"/>
      <c r="G29" s="25"/>
      <c r="H29" s="26"/>
      <c r="I29" s="27"/>
      <c r="J29" s="27"/>
      <c r="K29" s="22"/>
    </row>
    <row r="30" spans="1:11">
      <c r="A30" s="23"/>
      <c r="B30" s="139" t="s">
        <v>38</v>
      </c>
      <c r="C30" s="139"/>
      <c r="D30" s="24" t="e">
        <f>-SUM(#REF!)</f>
        <v>#REF!</v>
      </c>
      <c r="E30" s="24" t="e">
        <f>-SUM(#REF!)</f>
        <v>#REF!</v>
      </c>
      <c r="F30" s="17"/>
      <c r="G30" s="155" t="s">
        <v>30</v>
      </c>
      <c r="H30" s="155"/>
      <c r="I30" s="21" t="e">
        <f>SUM(I31:I33)</f>
        <v>#REF!</v>
      </c>
      <c r="J30" s="21" t="e">
        <f>SUM(J31:J33)</f>
        <v>#REF!</v>
      </c>
      <c r="K30" s="22"/>
    </row>
    <row r="31" spans="1:11" ht="26.25" customHeight="1">
      <c r="A31" s="23"/>
      <c r="B31" s="156" t="s">
        <v>39</v>
      </c>
      <c r="C31" s="156"/>
      <c r="D31" s="24" t="e">
        <f>-SUM(#REF!)</f>
        <v>#REF!</v>
      </c>
      <c r="E31" s="24" t="e">
        <f>-SUM(#REF!)</f>
        <v>#REF!</v>
      </c>
      <c r="F31" s="17"/>
      <c r="G31" s="139" t="s">
        <v>40</v>
      </c>
      <c r="H31" s="139"/>
      <c r="I31" s="24" t="e">
        <f>SUM(#REF!)</f>
        <v>#REF!</v>
      </c>
      <c r="J31" s="24" t="e">
        <f>SUM(#REF!)</f>
        <v>#REF!</v>
      </c>
      <c r="K31" s="22"/>
    </row>
    <row r="32" spans="1:11">
      <c r="A32" s="23"/>
      <c r="B32" s="139" t="s">
        <v>41</v>
      </c>
      <c r="C32" s="139"/>
      <c r="D32" s="24" t="e">
        <f>-SUM(#REF!)</f>
        <v>#REF!</v>
      </c>
      <c r="E32" s="24" t="e">
        <f>-SUM(#REF!)</f>
        <v>#REF!</v>
      </c>
      <c r="F32" s="17"/>
      <c r="G32" s="139" t="s">
        <v>42</v>
      </c>
      <c r="H32" s="139"/>
      <c r="I32" s="24" t="e">
        <f>SUM(#REF!)</f>
        <v>#REF!</v>
      </c>
      <c r="J32" s="24" t="e">
        <f>SUM(#REF!)</f>
        <v>#REF!</v>
      </c>
      <c r="K32" s="22"/>
    </row>
    <row r="33" spans="1:11">
      <c r="A33" s="23"/>
      <c r="B33" s="139" t="s">
        <v>43</v>
      </c>
      <c r="C33" s="139"/>
      <c r="D33" s="24" t="e">
        <f>-SUM(#REF!)</f>
        <v>#REF!</v>
      </c>
      <c r="E33" s="24" t="e">
        <f>-SUM(#REF!)</f>
        <v>#REF!</v>
      </c>
      <c r="F33" s="17"/>
      <c r="G33" s="139" t="s">
        <v>44</v>
      </c>
      <c r="H33" s="139"/>
      <c r="I33" s="24" t="e">
        <f>SUM(#REF!)</f>
        <v>#REF!</v>
      </c>
      <c r="J33" s="24" t="e">
        <f>SUM(#REF!)</f>
        <v>#REF!</v>
      </c>
      <c r="K33" s="22"/>
    </row>
    <row r="34" spans="1:11">
      <c r="A34" s="20"/>
      <c r="B34" s="25"/>
      <c r="C34" s="28"/>
      <c r="D34" s="16"/>
      <c r="E34" s="16"/>
      <c r="F34" s="17"/>
      <c r="G34" s="25"/>
      <c r="H34" s="26"/>
      <c r="I34" s="27"/>
      <c r="J34" s="27"/>
      <c r="K34" s="22"/>
    </row>
    <row r="35" spans="1:11">
      <c r="A35" s="29"/>
      <c r="B35" s="150" t="s">
        <v>45</v>
      </c>
      <c r="C35" s="150"/>
      <c r="D35" s="30" t="e">
        <f>D14+D24+D28</f>
        <v>#REF!</v>
      </c>
      <c r="E35" s="30" t="e">
        <f>E14+E24+E28</f>
        <v>#REF!</v>
      </c>
      <c r="F35" s="31"/>
      <c r="G35" s="157" t="s">
        <v>46</v>
      </c>
      <c r="H35" s="157"/>
      <c r="I35" s="32" t="e">
        <f>SUM(I36:I40)</f>
        <v>#REF!</v>
      </c>
      <c r="J35" s="32" t="e">
        <f>SUM(J36:J40)</f>
        <v>#REF!</v>
      </c>
      <c r="K35" s="22"/>
    </row>
    <row r="36" spans="1:11">
      <c r="A36" s="20"/>
      <c r="B36" s="150"/>
      <c r="C36" s="150"/>
      <c r="D36" s="16"/>
      <c r="E36" s="16"/>
      <c r="F36" s="17"/>
      <c r="G36" s="139" t="s">
        <v>47</v>
      </c>
      <c r="H36" s="139"/>
      <c r="I36" s="24" t="e">
        <f>SUM(#REF!)</f>
        <v>#REF!</v>
      </c>
      <c r="J36" s="24" t="e">
        <f>SUM(#REF!)</f>
        <v>#REF!</v>
      </c>
      <c r="K36" s="22"/>
    </row>
    <row r="37" spans="1:11">
      <c r="A37" s="33"/>
      <c r="B37" s="17"/>
      <c r="C37" s="17"/>
      <c r="D37" s="17"/>
      <c r="E37" s="17"/>
      <c r="F37" s="17"/>
      <c r="G37" s="139" t="s">
        <v>48</v>
      </c>
      <c r="H37" s="139"/>
      <c r="I37" s="24" t="e">
        <f>SUM(#REF!)</f>
        <v>#REF!</v>
      </c>
      <c r="J37" s="24" t="e">
        <f>SUM(#REF!)</f>
        <v>#REF!</v>
      </c>
      <c r="K37" s="22"/>
    </row>
    <row r="38" spans="1:11">
      <c r="A38" s="33"/>
      <c r="B38" s="17"/>
      <c r="C38" s="17"/>
      <c r="D38" s="17"/>
      <c r="E38" s="17"/>
      <c r="F38" s="17"/>
      <c r="G38" s="139" t="s">
        <v>49</v>
      </c>
      <c r="H38" s="139"/>
      <c r="I38" s="24" t="e">
        <f>SUM(#REF!)</f>
        <v>#REF!</v>
      </c>
      <c r="J38" s="24" t="e">
        <f>SUM(#REF!)</f>
        <v>#REF!</v>
      </c>
      <c r="K38" s="22"/>
    </row>
    <row r="39" spans="1:11">
      <c r="A39" s="33"/>
      <c r="B39" s="17"/>
      <c r="C39" s="17"/>
      <c r="D39" s="17"/>
      <c r="E39" s="17"/>
      <c r="F39" s="17"/>
      <c r="G39" s="139" t="s">
        <v>50</v>
      </c>
      <c r="H39" s="139"/>
      <c r="I39" s="24" t="e">
        <f>SUM(#REF!)</f>
        <v>#REF!</v>
      </c>
      <c r="J39" s="24" t="e">
        <f>SUM(#REF!)</f>
        <v>#REF!</v>
      </c>
      <c r="K39" s="22"/>
    </row>
    <row r="40" spans="1:11">
      <c r="A40" s="33"/>
      <c r="B40" s="17"/>
      <c r="C40" s="17"/>
      <c r="D40" s="17"/>
      <c r="E40" s="17"/>
      <c r="F40" s="17"/>
      <c r="G40" s="139" t="s">
        <v>51</v>
      </c>
      <c r="H40" s="139"/>
      <c r="I40" s="24" t="e">
        <f>SUM(#REF!)</f>
        <v>#REF!</v>
      </c>
      <c r="J40" s="24" t="e">
        <f>SUM(#REF!)</f>
        <v>#REF!</v>
      </c>
      <c r="K40" s="22"/>
    </row>
    <row r="41" spans="1:11">
      <c r="A41" s="33"/>
      <c r="B41" s="17"/>
      <c r="C41" s="17"/>
      <c r="D41" s="17"/>
      <c r="E41" s="17"/>
      <c r="F41" s="17"/>
      <c r="G41" s="25"/>
      <c r="H41" s="26"/>
      <c r="I41" s="27"/>
      <c r="J41" s="27"/>
      <c r="K41" s="22"/>
    </row>
    <row r="42" spans="1:11">
      <c r="A42" s="33"/>
      <c r="B42" s="17"/>
      <c r="C42" s="17"/>
      <c r="D42" s="17"/>
      <c r="E42" s="17"/>
      <c r="F42" s="17"/>
      <c r="G42" s="155" t="s">
        <v>52</v>
      </c>
      <c r="H42" s="155"/>
      <c r="I42" s="32" t="e">
        <f>SUM(I43:I48)</f>
        <v>#REF!</v>
      </c>
      <c r="J42" s="32" t="e">
        <f>SUM(J43:J48)</f>
        <v>#REF!</v>
      </c>
      <c r="K42" s="22"/>
    </row>
    <row r="43" spans="1:11" ht="26.25" customHeight="1">
      <c r="A43" s="33"/>
      <c r="B43" s="17"/>
      <c r="C43" s="17"/>
      <c r="D43" s="17"/>
      <c r="E43" s="17"/>
      <c r="F43" s="17"/>
      <c r="G43" s="156" t="s">
        <v>53</v>
      </c>
      <c r="H43" s="156"/>
      <c r="I43" s="24" t="e">
        <f>SUM(#REF!)+SUM(#REF!)+SUM(#REF!)+SUM(#REF!)+SUM(#REF!)+SUM(#REF!)+SUM(#REF!)</f>
        <v>#REF!</v>
      </c>
      <c r="J43" s="24" t="e">
        <f>SUM(#REF!)+SUM(#REF!)+SUM(#REF!)+SUM(#REF!)+SUM(#REF!)+SUM(#REF!)+SUM(#REF!)</f>
        <v>#REF!</v>
      </c>
      <c r="K43" s="22"/>
    </row>
    <row r="44" spans="1:11">
      <c r="A44" s="33"/>
      <c r="B44" s="17"/>
      <c r="C44" s="17"/>
      <c r="D44" s="17"/>
      <c r="E44" s="17"/>
      <c r="F44" s="17"/>
      <c r="G44" s="139" t="s">
        <v>54</v>
      </c>
      <c r="H44" s="139"/>
      <c r="I44" s="24" t="e">
        <f>SUM(#REF!)+SUM(#REF!)</f>
        <v>#REF!</v>
      </c>
      <c r="J44" s="24" t="e">
        <f>SUM(#REF!)+SUM(#REF!)</f>
        <v>#REF!</v>
      </c>
      <c r="K44" s="22"/>
    </row>
    <row r="45" spans="1:11" ht="12" customHeight="1">
      <c r="A45" s="33"/>
      <c r="B45" s="17"/>
      <c r="C45" s="17"/>
      <c r="D45" s="17"/>
      <c r="E45" s="17"/>
      <c r="F45" s="17"/>
      <c r="G45" s="139" t="s">
        <v>55</v>
      </c>
      <c r="H45" s="139"/>
      <c r="I45" s="24" t="e">
        <f>SUM(#REF!)</f>
        <v>#REF!</v>
      </c>
      <c r="J45" s="24" t="e">
        <f>SUM(#REF!)</f>
        <v>#REF!</v>
      </c>
      <c r="K45" s="22"/>
    </row>
    <row r="46" spans="1:11" ht="25.5" customHeight="1">
      <c r="A46" s="33"/>
      <c r="B46" s="17"/>
      <c r="C46" s="17"/>
      <c r="D46" s="17"/>
      <c r="E46" s="17"/>
      <c r="F46" s="17"/>
      <c r="G46" s="156" t="s">
        <v>56</v>
      </c>
      <c r="H46" s="156"/>
      <c r="I46" s="24" t="e">
        <f>SUM(#REF!)</f>
        <v>#REF!</v>
      </c>
      <c r="J46" s="24" t="e">
        <f>SUM(#REF!)</f>
        <v>#REF!</v>
      </c>
      <c r="K46" s="22"/>
    </row>
    <row r="47" spans="1:11">
      <c r="A47" s="33"/>
      <c r="B47" s="17"/>
      <c r="C47" s="17"/>
      <c r="D47" s="17"/>
      <c r="E47" s="17"/>
      <c r="F47" s="17"/>
      <c r="G47" s="139" t="s">
        <v>57</v>
      </c>
      <c r="H47" s="139"/>
      <c r="I47" s="24" t="e">
        <f>SUM(#REF!)</f>
        <v>#REF!</v>
      </c>
      <c r="J47" s="24" t="e">
        <f>SUM(#REF!)</f>
        <v>#REF!</v>
      </c>
      <c r="K47" s="22"/>
    </row>
    <row r="48" spans="1:11">
      <c r="A48" s="33"/>
      <c r="B48" s="17"/>
      <c r="C48" s="17"/>
      <c r="D48" s="17"/>
      <c r="E48" s="17"/>
      <c r="F48" s="17"/>
      <c r="G48" s="139" t="s">
        <v>58</v>
      </c>
      <c r="H48" s="139"/>
      <c r="I48" s="24" t="e">
        <f>SUM(#REF!)</f>
        <v>#REF!</v>
      </c>
      <c r="J48" s="24" t="e">
        <f>SUM(#REF!)</f>
        <v>#REF!</v>
      </c>
      <c r="K48" s="22"/>
    </row>
    <row r="49" spans="1:11">
      <c r="A49" s="33"/>
      <c r="B49" s="17"/>
      <c r="C49" s="17"/>
      <c r="D49" s="17"/>
      <c r="E49" s="17"/>
      <c r="F49" s="17"/>
      <c r="G49" s="25"/>
      <c r="H49" s="26"/>
      <c r="I49" s="27"/>
      <c r="J49" s="27"/>
      <c r="K49" s="22"/>
    </row>
    <row r="50" spans="1:11">
      <c r="A50" s="33"/>
      <c r="B50" s="17"/>
      <c r="C50" s="17"/>
      <c r="D50" s="17"/>
      <c r="E50" s="17"/>
      <c r="F50" s="17"/>
      <c r="G50" s="155" t="s">
        <v>59</v>
      </c>
      <c r="H50" s="155"/>
      <c r="I50" s="32" t="e">
        <f>SUM(I51)</f>
        <v>#REF!</v>
      </c>
      <c r="J50" s="32" t="e">
        <f>SUM(J51)</f>
        <v>#REF!</v>
      </c>
      <c r="K50" s="22"/>
    </row>
    <row r="51" spans="1:11">
      <c r="A51" s="33"/>
      <c r="B51" s="17"/>
      <c r="C51" s="17"/>
      <c r="D51" s="17"/>
      <c r="E51" s="17"/>
      <c r="F51" s="17"/>
      <c r="G51" s="139" t="s">
        <v>60</v>
      </c>
      <c r="H51" s="139"/>
      <c r="I51" s="24" t="e">
        <f>SUM(#REF!)</f>
        <v>#REF!</v>
      </c>
      <c r="J51" s="24" t="e">
        <f>SUM(#REF!)</f>
        <v>#REF!</v>
      </c>
      <c r="K51" s="22"/>
    </row>
    <row r="52" spans="1:11">
      <c r="A52" s="33"/>
      <c r="B52" s="17"/>
      <c r="C52" s="17"/>
      <c r="D52" s="17"/>
      <c r="E52" s="17"/>
      <c r="F52" s="17"/>
      <c r="G52" s="25"/>
      <c r="H52" s="26"/>
      <c r="I52" s="27"/>
      <c r="J52" s="27"/>
      <c r="K52" s="22"/>
    </row>
    <row r="53" spans="1:11">
      <c r="A53" s="33"/>
      <c r="B53" s="17"/>
      <c r="C53" s="17"/>
      <c r="D53" s="17"/>
      <c r="E53" s="17"/>
      <c r="F53" s="17"/>
      <c r="G53" s="150" t="s">
        <v>61</v>
      </c>
      <c r="H53" s="150"/>
      <c r="I53" s="34" t="e">
        <f>I14+I19+I30+I35+I42+I50</f>
        <v>#REF!</v>
      </c>
      <c r="J53" s="34" t="e">
        <f>J14+J19+J30+J35+J42+J50</f>
        <v>#REF!</v>
      </c>
      <c r="K53" s="35"/>
    </row>
    <row r="54" spans="1:11">
      <c r="A54" s="33"/>
      <c r="B54" s="17"/>
      <c r="C54" s="17"/>
      <c r="D54" s="17"/>
      <c r="E54" s="17"/>
      <c r="F54" s="17"/>
      <c r="G54" s="36"/>
      <c r="H54" s="36"/>
      <c r="I54" s="27"/>
      <c r="J54" s="27"/>
      <c r="K54" s="35"/>
    </row>
    <row r="55" spans="1:11">
      <c r="A55" s="33"/>
      <c r="B55" s="17"/>
      <c r="C55" s="17"/>
      <c r="D55" s="17"/>
      <c r="E55" s="17"/>
      <c r="F55" s="17"/>
      <c r="G55" s="151" t="s">
        <v>62</v>
      </c>
      <c r="H55" s="151"/>
      <c r="I55" s="34" t="e">
        <f>D35-I53</f>
        <v>#REF!</v>
      </c>
      <c r="J55" s="34" t="e">
        <f>E35-J53</f>
        <v>#REF!</v>
      </c>
      <c r="K55" s="35"/>
    </row>
    <row r="56" spans="1:11" ht="6" customHeight="1">
      <c r="A56" s="37"/>
      <c r="B56" s="38"/>
      <c r="C56" s="38"/>
      <c r="D56" s="38"/>
      <c r="E56" s="38"/>
      <c r="F56" s="38"/>
      <c r="G56" s="39"/>
      <c r="H56" s="39"/>
      <c r="I56" s="38"/>
      <c r="J56" s="38"/>
      <c r="K56" s="40"/>
    </row>
    <row r="57" spans="1:11" ht="6" customHeight="1">
      <c r="A57" s="4"/>
      <c r="B57" s="4"/>
      <c r="C57" s="4"/>
      <c r="D57" s="4"/>
      <c r="E57" s="4"/>
      <c r="F57" s="4"/>
      <c r="G57" s="9"/>
      <c r="H57" s="9"/>
      <c r="I57" s="4"/>
      <c r="J57" s="4"/>
      <c r="K57" s="4"/>
    </row>
    <row r="58" spans="1:11" ht="6" customHeight="1">
      <c r="A58" s="38"/>
      <c r="B58" s="41"/>
      <c r="C58" s="42"/>
      <c r="D58" s="43"/>
      <c r="E58" s="43"/>
      <c r="F58" s="38"/>
      <c r="G58" s="44"/>
      <c r="H58" s="45"/>
      <c r="I58" s="43"/>
      <c r="J58" s="43"/>
      <c r="K58" s="38"/>
    </row>
    <row r="59" spans="1:11" ht="6" customHeight="1">
      <c r="A59" s="4"/>
      <c r="B59" s="26"/>
      <c r="C59" s="46"/>
      <c r="D59" s="47"/>
      <c r="E59" s="47"/>
      <c r="F59" s="4"/>
      <c r="G59" s="48"/>
      <c r="H59" s="49"/>
      <c r="I59" s="47"/>
      <c r="J59" s="47"/>
      <c r="K59" s="4"/>
    </row>
    <row r="60" spans="1:11" ht="15" customHeight="1">
      <c r="B60" s="152" t="s">
        <v>63</v>
      </c>
      <c r="C60" s="152"/>
      <c r="D60" s="152"/>
      <c r="E60" s="152"/>
      <c r="F60" s="152"/>
      <c r="G60" s="152"/>
      <c r="H60" s="152"/>
      <c r="I60" s="152"/>
      <c r="J60" s="152"/>
    </row>
    <row r="61" spans="1:11" ht="9.75" customHeight="1">
      <c r="B61" s="26"/>
      <c r="C61" s="46"/>
      <c r="D61" s="47"/>
      <c r="E61" s="47"/>
      <c r="G61" s="48"/>
      <c r="H61" s="46"/>
      <c r="I61" s="47"/>
      <c r="J61" s="47"/>
    </row>
    <row r="62" spans="1:11" ht="30" customHeight="1">
      <c r="B62" s="26"/>
      <c r="C62" s="153"/>
      <c r="D62" s="153"/>
      <c r="E62" s="47"/>
      <c r="G62" s="154"/>
      <c r="H62" s="154"/>
      <c r="I62" s="47"/>
      <c r="J62" s="47"/>
    </row>
    <row r="63" spans="1:11" ht="14.1" customHeight="1">
      <c r="B63" s="50"/>
      <c r="C63" s="148" t="str">
        <f>ENTE!D10</f>
        <v>ING. JORGE ANTONIO HERBERT ACERO</v>
      </c>
      <c r="D63" s="148"/>
      <c r="E63" s="47"/>
      <c r="F63" s="47"/>
      <c r="G63" s="148" t="str">
        <f>ENTE!D14</f>
        <v>C.P. SABINO DIAZ MORALES</v>
      </c>
      <c r="H63" s="148"/>
      <c r="I63" s="51"/>
      <c r="J63" s="47"/>
    </row>
    <row r="64" spans="1:11" ht="14.1" customHeight="1">
      <c r="B64" s="52"/>
      <c r="C64" s="149" t="str">
        <f>ENTE!D12</f>
        <v>DIRECTOR</v>
      </c>
      <c r="D64" s="149"/>
      <c r="E64" s="53"/>
      <c r="F64" s="53"/>
      <c r="G64" s="149" t="str">
        <f>ENTE!D16</f>
        <v>CONTADOR GENERAL</v>
      </c>
      <c r="H64" s="149"/>
      <c r="I64" s="51"/>
      <c r="J64" s="47"/>
    </row>
    <row r="65" spans="4:4" ht="9.9499999999999993" customHeight="1">
      <c r="D65" s="54"/>
    </row>
    <row r="66" spans="4:4">
      <c r="D66" s="54"/>
    </row>
    <row r="67" spans="4:4">
      <c r="D67" s="54"/>
    </row>
  </sheetData>
  <sheetProtection selectLockedCells="1"/>
  <mergeCells count="73">
    <mergeCell ref="B14:C14"/>
    <mergeCell ref="G14:H14"/>
    <mergeCell ref="B1:K1"/>
    <mergeCell ref="B2:K2"/>
    <mergeCell ref="B3:K3"/>
    <mergeCell ref="B4:K4"/>
    <mergeCell ref="B5:K5"/>
    <mergeCell ref="B6:K6"/>
    <mergeCell ref="C8:K8"/>
    <mergeCell ref="B11:C11"/>
    <mergeCell ref="G11:H11"/>
    <mergeCell ref="B13:C13"/>
    <mergeCell ref="G13:H13"/>
    <mergeCell ref="B21:C21"/>
    <mergeCell ref="G21:H21"/>
    <mergeCell ref="B15:C15"/>
    <mergeCell ref="G15:H15"/>
    <mergeCell ref="B16:C16"/>
    <mergeCell ref="G16:H16"/>
    <mergeCell ref="B17:C17"/>
    <mergeCell ref="G17:H17"/>
    <mergeCell ref="B18:C18"/>
    <mergeCell ref="B19:C19"/>
    <mergeCell ref="G19:H19"/>
    <mergeCell ref="B20:C20"/>
    <mergeCell ref="G20:H20"/>
    <mergeCell ref="B29:C29"/>
    <mergeCell ref="B22:C22"/>
    <mergeCell ref="G22:H22"/>
    <mergeCell ref="G23:H23"/>
    <mergeCell ref="B24:C24"/>
    <mergeCell ref="G24:H24"/>
    <mergeCell ref="B25:C25"/>
    <mergeCell ref="G25:H25"/>
    <mergeCell ref="B26:C26"/>
    <mergeCell ref="G26:H26"/>
    <mergeCell ref="G27:H27"/>
    <mergeCell ref="B28:C28"/>
    <mergeCell ref="G28:H28"/>
    <mergeCell ref="B30:C30"/>
    <mergeCell ref="G30:H30"/>
    <mergeCell ref="B31:C31"/>
    <mergeCell ref="G31:H31"/>
    <mergeCell ref="B32:C32"/>
    <mergeCell ref="G32:H32"/>
    <mergeCell ref="B33:C33"/>
    <mergeCell ref="G33:H33"/>
    <mergeCell ref="B35:C35"/>
    <mergeCell ref="G35:H35"/>
    <mergeCell ref="B36:C36"/>
    <mergeCell ref="G36:H36"/>
    <mergeCell ref="G50:H50"/>
    <mergeCell ref="G37:H37"/>
    <mergeCell ref="G38:H38"/>
    <mergeCell ref="G39:H39"/>
    <mergeCell ref="G40:H40"/>
    <mergeCell ref="G42:H42"/>
    <mergeCell ref="G43:H43"/>
    <mergeCell ref="G44:H44"/>
    <mergeCell ref="G45:H45"/>
    <mergeCell ref="G46:H46"/>
    <mergeCell ref="G47:H47"/>
    <mergeCell ref="G48:H48"/>
    <mergeCell ref="C63:D63"/>
    <mergeCell ref="G63:H63"/>
    <mergeCell ref="C64:D64"/>
    <mergeCell ref="G64:H64"/>
    <mergeCell ref="G51:H51"/>
    <mergeCell ref="G53:H53"/>
    <mergeCell ref="G55:H55"/>
    <mergeCell ref="B60:J60"/>
    <mergeCell ref="C62:D62"/>
    <mergeCell ref="G62:H62"/>
  </mergeCells>
  <printOptions verticalCentered="1"/>
  <pageMargins left="0.70866141732283472" right="0.70866141732283472" top="0.74803149606299213" bottom="0.74803149606299213" header="0" footer="0"/>
  <pageSetup scale="58" orientation="landscape" r:id="rId1"/>
  <headerFooter>
    <oddFooter>&amp;A&amp;RPágina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5">
    <pageSetUpPr fitToPage="1"/>
  </sheetPr>
  <dimension ref="A1:EA74"/>
  <sheetViews>
    <sheetView zoomScalePageLayoutView="80" workbookViewId="0">
      <selection activeCell="A10" sqref="A10:A11"/>
    </sheetView>
  </sheetViews>
  <sheetFormatPr baseColWidth="10" defaultRowHeight="12"/>
  <cols>
    <col min="1" max="1" width="4.85546875" style="4" customWidth="1"/>
    <col min="2" max="2" width="27.5703125" style="17" customWidth="1"/>
    <col min="3" max="3" width="37.85546875" style="4" customWidth="1"/>
    <col min="4" max="5" width="21" style="4" customWidth="1"/>
    <col min="6" max="6" width="11" style="65" customWidth="1"/>
    <col min="7" max="8" width="27.5703125" style="4" customWidth="1"/>
    <col min="9" max="10" width="21" style="4" customWidth="1"/>
    <col min="11" max="11" width="4.85546875" style="5" customWidth="1"/>
    <col min="12" max="12" width="1.7109375" style="56" customWidth="1"/>
    <col min="13" max="16384" width="11.42578125" style="4"/>
  </cols>
  <sheetData>
    <row r="1" spans="1:12" ht="12" customHeight="1">
      <c r="A1" s="5"/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</row>
    <row r="2" spans="1:12" ht="12" customHeight="1">
      <c r="B2" s="158" t="s">
        <v>2</v>
      </c>
      <c r="C2" s="158"/>
      <c r="D2" s="158"/>
      <c r="E2" s="158"/>
      <c r="F2" s="158"/>
      <c r="G2" s="158"/>
      <c r="H2" s="158"/>
      <c r="I2" s="158"/>
      <c r="J2" s="158"/>
      <c r="K2" s="158"/>
      <c r="L2" s="17"/>
    </row>
    <row r="3" spans="1:12" ht="12" customHeight="1">
      <c r="B3" s="158" t="s">
        <v>1</v>
      </c>
      <c r="C3" s="158"/>
      <c r="D3" s="158"/>
      <c r="E3" s="158"/>
      <c r="F3" s="158"/>
      <c r="G3" s="158"/>
      <c r="H3" s="158"/>
      <c r="I3" s="158"/>
      <c r="J3" s="158"/>
      <c r="K3" s="158"/>
      <c r="L3" s="17"/>
    </row>
    <row r="4" spans="1:12" ht="12" customHeight="1">
      <c r="B4" s="168" t="s">
        <v>65</v>
      </c>
      <c r="C4" s="168"/>
      <c r="D4" s="168"/>
      <c r="E4" s="168"/>
      <c r="F4" s="168"/>
      <c r="G4" s="168"/>
      <c r="H4" s="168"/>
      <c r="I4" s="168"/>
      <c r="J4" s="168"/>
      <c r="K4" s="168"/>
    </row>
    <row r="5" spans="1:12" ht="12" customHeight="1">
      <c r="B5" s="168" t="s">
        <v>125</v>
      </c>
      <c r="C5" s="168"/>
      <c r="D5" s="168"/>
      <c r="E5" s="168"/>
      <c r="F5" s="168"/>
      <c r="G5" s="168"/>
      <c r="H5" s="168"/>
      <c r="I5" s="168"/>
      <c r="J5" s="168"/>
      <c r="K5" s="168"/>
    </row>
    <row r="6" spans="1:12" ht="12" customHeight="1">
      <c r="B6" s="167" t="s">
        <v>6</v>
      </c>
      <c r="C6" s="167"/>
      <c r="D6" s="167"/>
      <c r="E6" s="167"/>
      <c r="F6" s="167"/>
      <c r="G6" s="167"/>
      <c r="H6" s="167"/>
      <c r="I6" s="167"/>
      <c r="J6" s="167"/>
      <c r="K6" s="167"/>
    </row>
    <row r="7" spans="1:12" ht="12" customHeight="1">
      <c r="A7" s="57"/>
      <c r="B7" s="8" t="s">
        <v>4</v>
      </c>
      <c r="C7" s="159" t="str">
        <f>ENTE!D8</f>
        <v>FIDEICOMISO PROMOTOR DEL EMPLEO</v>
      </c>
      <c r="D7" s="159"/>
      <c r="E7" s="159"/>
      <c r="F7" s="159"/>
      <c r="G7" s="159"/>
      <c r="H7" s="159"/>
      <c r="I7" s="159"/>
      <c r="J7" s="159"/>
      <c r="K7" s="159"/>
    </row>
    <row r="8" spans="1:12" ht="3" customHeight="1">
      <c r="A8" s="58"/>
      <c r="B8" s="58"/>
      <c r="C8" s="58"/>
      <c r="D8" s="58"/>
      <c r="E8" s="58"/>
      <c r="F8" s="59"/>
      <c r="G8" s="58"/>
      <c r="H8" s="58"/>
      <c r="I8" s="58"/>
      <c r="J8" s="58"/>
      <c r="K8" s="4"/>
      <c r="L8" s="17"/>
    </row>
    <row r="9" spans="1:12" ht="3" customHeight="1">
      <c r="A9" s="58"/>
      <c r="B9" s="58"/>
      <c r="C9" s="58"/>
      <c r="D9" s="58"/>
      <c r="E9" s="58"/>
      <c r="F9" s="59"/>
      <c r="G9" s="58"/>
      <c r="H9" s="58"/>
      <c r="I9" s="58"/>
      <c r="J9" s="58"/>
    </row>
    <row r="10" spans="1:12" s="61" customFormat="1" ht="15" customHeight="1">
      <c r="A10" s="161"/>
      <c r="B10" s="163" t="s">
        <v>66</v>
      </c>
      <c r="C10" s="163"/>
      <c r="D10" s="95" t="s">
        <v>67</v>
      </c>
      <c r="E10" s="95"/>
      <c r="F10" s="165"/>
      <c r="G10" s="163" t="s">
        <v>66</v>
      </c>
      <c r="H10" s="163"/>
      <c r="I10" s="95" t="s">
        <v>67</v>
      </c>
      <c r="J10" s="95"/>
      <c r="K10" s="96"/>
      <c r="L10" s="60"/>
    </row>
    <row r="11" spans="1:12" s="61" customFormat="1" ht="15" customHeight="1">
      <c r="A11" s="162"/>
      <c r="B11" s="164"/>
      <c r="C11" s="164"/>
      <c r="D11" s="97">
        <v>2015</v>
      </c>
      <c r="E11" s="97">
        <v>2016</v>
      </c>
      <c r="F11" s="166"/>
      <c r="G11" s="164"/>
      <c r="H11" s="164"/>
      <c r="I11" s="97">
        <v>2015</v>
      </c>
      <c r="J11" s="97">
        <v>2016</v>
      </c>
      <c r="K11" s="98"/>
      <c r="L11" s="60"/>
    </row>
    <row r="12" spans="1:12" ht="3" customHeight="1">
      <c r="A12" s="62"/>
      <c r="B12" s="58"/>
      <c r="C12" s="58"/>
      <c r="D12" s="58"/>
      <c r="E12" s="58"/>
      <c r="F12" s="59"/>
      <c r="G12" s="58"/>
      <c r="H12" s="58"/>
      <c r="I12" s="58"/>
      <c r="J12" s="58"/>
      <c r="K12" s="14"/>
      <c r="L12" s="17"/>
    </row>
    <row r="13" spans="1:12" ht="3" customHeight="1">
      <c r="A13" s="62"/>
      <c r="B13" s="58"/>
      <c r="C13" s="58"/>
      <c r="D13" s="58"/>
      <c r="E13" s="58"/>
      <c r="F13" s="59"/>
      <c r="G13" s="58"/>
      <c r="H13" s="58"/>
      <c r="I13" s="58"/>
      <c r="J13" s="58"/>
      <c r="K13" s="14"/>
    </row>
    <row r="14" spans="1:12">
      <c r="A14" s="63"/>
      <c r="B14" s="155" t="s">
        <v>68</v>
      </c>
      <c r="C14" s="155"/>
      <c r="D14" s="64"/>
      <c r="E14" s="26"/>
      <c r="G14" s="155" t="s">
        <v>69</v>
      </c>
      <c r="H14" s="155"/>
      <c r="I14" s="51"/>
      <c r="J14" s="51"/>
      <c r="K14" s="14"/>
    </row>
    <row r="15" spans="1:12" ht="5.0999999999999996" customHeight="1">
      <c r="A15" s="63"/>
      <c r="B15" s="25"/>
      <c r="C15" s="51"/>
      <c r="D15" s="16"/>
      <c r="E15" s="16"/>
      <c r="G15" s="25"/>
      <c r="H15" s="51"/>
      <c r="I15" s="21"/>
      <c r="J15" s="21"/>
      <c r="K15" s="14"/>
    </row>
    <row r="16" spans="1:12">
      <c r="A16" s="63"/>
      <c r="B16" s="150" t="s">
        <v>70</v>
      </c>
      <c r="C16" s="150"/>
      <c r="D16" s="16"/>
      <c r="E16" s="16"/>
      <c r="G16" s="150" t="s">
        <v>71</v>
      </c>
      <c r="H16" s="150"/>
      <c r="I16" s="16"/>
      <c r="J16" s="16"/>
      <c r="K16" s="14"/>
    </row>
    <row r="17" spans="1:11" s="56" customFormat="1" ht="5.0999999999999996" customHeight="1">
      <c r="A17" s="63"/>
      <c r="B17" s="36"/>
      <c r="C17" s="28"/>
      <c r="D17" s="16"/>
      <c r="E17" s="16"/>
      <c r="F17" s="65"/>
      <c r="G17" s="36"/>
      <c r="H17" s="28"/>
      <c r="I17" s="16"/>
      <c r="J17" s="16"/>
      <c r="K17" s="14"/>
    </row>
    <row r="18" spans="1:11" s="56" customFormat="1">
      <c r="A18" s="63"/>
      <c r="B18" s="139" t="s">
        <v>72</v>
      </c>
      <c r="C18" s="139"/>
      <c r="D18" s="16" t="e">
        <f>SUM(#REF!)</f>
        <v>#REF!</v>
      </c>
      <c r="E18" s="16" t="e">
        <f>SUM(#REF!)</f>
        <v>#REF!</v>
      </c>
      <c r="F18" s="65"/>
      <c r="G18" s="139" t="s">
        <v>73</v>
      </c>
      <c r="H18" s="139"/>
      <c r="I18" s="16" t="e">
        <f>-SUM(#REF!)</f>
        <v>#REF!</v>
      </c>
      <c r="J18" s="16" t="e">
        <f>-SUM(#REF!)</f>
        <v>#REF!</v>
      </c>
      <c r="K18" s="14"/>
    </row>
    <row r="19" spans="1:11" s="56" customFormat="1">
      <c r="A19" s="63"/>
      <c r="B19" s="139" t="s">
        <v>74</v>
      </c>
      <c r="C19" s="139"/>
      <c r="D19" s="16" t="e">
        <f>SUM(#REF!)</f>
        <v>#REF!</v>
      </c>
      <c r="E19" s="16" t="e">
        <f>SUM(#REF!)</f>
        <v>#REF!</v>
      </c>
      <c r="F19" s="65"/>
      <c r="G19" s="139" t="s">
        <v>75</v>
      </c>
      <c r="H19" s="139"/>
      <c r="I19" s="16" t="e">
        <f>-SUM(#REF!)</f>
        <v>#REF!</v>
      </c>
      <c r="J19" s="16" t="e">
        <f>-SUM(#REF!)</f>
        <v>#REF!</v>
      </c>
      <c r="K19" s="14"/>
    </row>
    <row r="20" spans="1:11" s="56" customFormat="1">
      <c r="A20" s="63"/>
      <c r="B20" s="139" t="s">
        <v>76</v>
      </c>
      <c r="C20" s="139"/>
      <c r="D20" s="16" t="e">
        <f>SUM(#REF!)</f>
        <v>#REF!</v>
      </c>
      <c r="E20" s="16" t="e">
        <f>SUM(#REF!)</f>
        <v>#REF!</v>
      </c>
      <c r="F20" s="65"/>
      <c r="G20" s="139" t="s">
        <v>77</v>
      </c>
      <c r="H20" s="139"/>
      <c r="I20" s="16" t="e">
        <f>-SUM(#REF!)</f>
        <v>#REF!</v>
      </c>
      <c r="J20" s="16" t="e">
        <f>-SUM(#REF!)</f>
        <v>#REF!</v>
      </c>
      <c r="K20" s="14"/>
    </row>
    <row r="21" spans="1:11" s="56" customFormat="1">
      <c r="A21" s="63"/>
      <c r="B21" s="139" t="s">
        <v>78</v>
      </c>
      <c r="C21" s="139"/>
      <c r="D21" s="16" t="e">
        <f>SUM(#REF!)</f>
        <v>#REF!</v>
      </c>
      <c r="E21" s="16" t="e">
        <f>SUM(#REF!)</f>
        <v>#REF!</v>
      </c>
      <c r="F21" s="65"/>
      <c r="G21" s="139" t="s">
        <v>79</v>
      </c>
      <c r="H21" s="139"/>
      <c r="I21" s="16" t="e">
        <f>-SUM(#REF!)</f>
        <v>#REF!</v>
      </c>
      <c r="J21" s="16" t="e">
        <f>-SUM(#REF!)</f>
        <v>#REF!</v>
      </c>
      <c r="K21" s="14"/>
    </row>
    <row r="22" spans="1:11" s="56" customFormat="1">
      <c r="A22" s="63"/>
      <c r="B22" s="139" t="s">
        <v>80</v>
      </c>
      <c r="C22" s="139"/>
      <c r="D22" s="16" t="e">
        <f>SUM(#REF!)</f>
        <v>#REF!</v>
      </c>
      <c r="E22" s="16" t="e">
        <f>SUM(#REF!)</f>
        <v>#REF!</v>
      </c>
      <c r="F22" s="65"/>
      <c r="G22" s="139" t="s">
        <v>81</v>
      </c>
      <c r="H22" s="139"/>
      <c r="I22" s="16" t="e">
        <f>-SUM(#REF!)</f>
        <v>#REF!</v>
      </c>
      <c r="J22" s="16" t="e">
        <f>-SUM(#REF!)</f>
        <v>#REF!</v>
      </c>
      <c r="K22" s="14"/>
    </row>
    <row r="23" spans="1:11" s="56" customFormat="1" ht="25.5" customHeight="1">
      <c r="A23" s="63"/>
      <c r="B23" s="139" t="s">
        <v>82</v>
      </c>
      <c r="C23" s="139"/>
      <c r="D23" s="16" t="e">
        <f>SUM(#REF!)</f>
        <v>#REF!</v>
      </c>
      <c r="E23" s="16" t="e">
        <f>SUM(#REF!)</f>
        <v>#REF!</v>
      </c>
      <c r="F23" s="65"/>
      <c r="G23" s="156" t="s">
        <v>83</v>
      </c>
      <c r="H23" s="156"/>
      <c r="I23" s="16" t="e">
        <f>-SUM(#REF!)</f>
        <v>#REF!</v>
      </c>
      <c r="J23" s="16" t="e">
        <f>-SUM(#REF!)</f>
        <v>#REF!</v>
      </c>
      <c r="K23" s="14"/>
    </row>
    <row r="24" spans="1:11" s="56" customFormat="1">
      <c r="A24" s="63"/>
      <c r="B24" s="139" t="s">
        <v>84</v>
      </c>
      <c r="C24" s="139"/>
      <c r="D24" s="16" t="e">
        <f>SUM(#REF!)</f>
        <v>#REF!</v>
      </c>
      <c r="E24" s="16" t="e">
        <f>SUM(#REF!)</f>
        <v>#REF!</v>
      </c>
      <c r="F24" s="65"/>
      <c r="G24" s="139" t="s">
        <v>85</v>
      </c>
      <c r="H24" s="139"/>
      <c r="I24" s="16" t="e">
        <f>-SUM(#REF!)</f>
        <v>#REF!</v>
      </c>
      <c r="J24" s="16" t="e">
        <f>-SUM(#REF!)</f>
        <v>#REF!</v>
      </c>
      <c r="K24" s="14"/>
    </row>
    <row r="25" spans="1:11" s="56" customFormat="1">
      <c r="A25" s="63"/>
      <c r="B25" s="54"/>
      <c r="C25" s="66"/>
      <c r="D25" s="24"/>
      <c r="E25" s="24"/>
      <c r="F25" s="65"/>
      <c r="G25" s="139" t="s">
        <v>86</v>
      </c>
      <c r="H25" s="139"/>
      <c r="I25" s="16" t="e">
        <f>-SUM(#REF!)</f>
        <v>#REF!</v>
      </c>
      <c r="J25" s="16" t="e">
        <f>-SUM(#REF!)</f>
        <v>#REF!</v>
      </c>
      <c r="K25" s="14"/>
    </row>
    <row r="26" spans="1:11" s="56" customFormat="1">
      <c r="A26" s="67"/>
      <c r="B26" s="150" t="s">
        <v>87</v>
      </c>
      <c r="C26" s="150"/>
      <c r="D26" s="21" t="e">
        <f>SUM(D18:D24)</f>
        <v>#REF!</v>
      </c>
      <c r="E26" s="21" t="e">
        <f>SUM(E18:E24)</f>
        <v>#REF!</v>
      </c>
      <c r="F26" s="68"/>
      <c r="G26" s="25"/>
      <c r="H26" s="51"/>
      <c r="I26" s="32"/>
      <c r="J26" s="32"/>
      <c r="K26" s="14"/>
    </row>
    <row r="27" spans="1:11" s="56" customFormat="1">
      <c r="A27" s="67"/>
      <c r="B27" s="25"/>
      <c r="C27" s="69"/>
      <c r="D27" s="32"/>
      <c r="E27" s="32"/>
      <c r="F27" s="68"/>
      <c r="G27" s="150" t="s">
        <v>88</v>
      </c>
      <c r="H27" s="150"/>
      <c r="I27" s="21" t="e">
        <f>SUM(I18:I25)</f>
        <v>#REF!</v>
      </c>
      <c r="J27" s="21" t="e">
        <f>SUM(J18:J25)</f>
        <v>#REF!</v>
      </c>
      <c r="K27" s="14"/>
    </row>
    <row r="28" spans="1:11" s="56" customFormat="1">
      <c r="A28" s="63"/>
      <c r="B28" s="54"/>
      <c r="C28" s="54"/>
      <c r="D28" s="24"/>
      <c r="E28" s="24"/>
      <c r="F28" s="65"/>
      <c r="G28" s="70"/>
      <c r="H28" s="66"/>
      <c r="I28" s="24"/>
      <c r="J28" s="24"/>
      <c r="K28" s="14"/>
    </row>
    <row r="29" spans="1:11" s="56" customFormat="1">
      <c r="A29" s="63"/>
      <c r="B29" s="150" t="s">
        <v>89</v>
      </c>
      <c r="C29" s="150"/>
      <c r="D29" s="16"/>
      <c r="E29" s="16"/>
      <c r="F29" s="65"/>
      <c r="G29" s="150" t="s">
        <v>90</v>
      </c>
      <c r="H29" s="150"/>
      <c r="I29" s="16"/>
      <c r="J29" s="16"/>
      <c r="K29" s="14"/>
    </row>
    <row r="30" spans="1:11" s="56" customFormat="1">
      <c r="A30" s="63"/>
      <c r="B30" s="54"/>
      <c r="C30" s="54"/>
      <c r="D30" s="24"/>
      <c r="E30" s="24"/>
      <c r="F30" s="65"/>
      <c r="G30" s="54"/>
      <c r="H30" s="66"/>
      <c r="I30" s="24"/>
      <c r="J30" s="24"/>
      <c r="K30" s="14"/>
    </row>
    <row r="31" spans="1:11" s="56" customFormat="1">
      <c r="A31" s="63"/>
      <c r="B31" s="139" t="s">
        <v>91</v>
      </c>
      <c r="C31" s="139"/>
      <c r="D31" s="16" t="e">
        <f>SUM(#REF!)</f>
        <v>#REF!</v>
      </c>
      <c r="E31" s="16" t="e">
        <f>SUM(#REF!)</f>
        <v>#REF!</v>
      </c>
      <c r="F31" s="65"/>
      <c r="G31" s="139" t="s">
        <v>92</v>
      </c>
      <c r="H31" s="139"/>
      <c r="I31" s="16" t="e">
        <f>-SUM(#REF!)</f>
        <v>#REF!</v>
      </c>
      <c r="J31" s="16" t="e">
        <f>-SUM(#REF!)</f>
        <v>#REF!</v>
      </c>
      <c r="K31" s="14"/>
    </row>
    <row r="32" spans="1:11" s="56" customFormat="1">
      <c r="A32" s="63"/>
      <c r="B32" s="139" t="s">
        <v>93</v>
      </c>
      <c r="C32" s="139"/>
      <c r="D32" s="16" t="e">
        <f>SUM(#REF!)</f>
        <v>#REF!</v>
      </c>
      <c r="E32" s="16" t="e">
        <f>SUM(#REF!)</f>
        <v>#REF!</v>
      </c>
      <c r="F32" s="65"/>
      <c r="G32" s="139" t="s">
        <v>94</v>
      </c>
      <c r="H32" s="139"/>
      <c r="I32" s="16" t="e">
        <f>-SUM(#REF!)</f>
        <v>#REF!</v>
      </c>
      <c r="J32" s="16" t="e">
        <f>-SUM(#REF!)</f>
        <v>#REF!</v>
      </c>
      <c r="K32" s="14"/>
    </row>
    <row r="33" spans="1:11" s="56" customFormat="1">
      <c r="A33" s="63"/>
      <c r="B33" s="139" t="s">
        <v>95</v>
      </c>
      <c r="C33" s="139"/>
      <c r="D33" s="16" t="e">
        <f>SUM(#REF!)</f>
        <v>#REF!</v>
      </c>
      <c r="E33" s="16" t="e">
        <f>SUM(#REF!)</f>
        <v>#REF!</v>
      </c>
      <c r="F33" s="65"/>
      <c r="G33" s="139" t="s">
        <v>96</v>
      </c>
      <c r="H33" s="139"/>
      <c r="I33" s="16" t="e">
        <f>-SUM(#REF!)</f>
        <v>#REF!</v>
      </c>
      <c r="J33" s="16" t="e">
        <f>-SUM(#REF!)</f>
        <v>#REF!</v>
      </c>
      <c r="K33" s="14"/>
    </row>
    <row r="34" spans="1:11" s="56" customFormat="1">
      <c r="A34" s="63"/>
      <c r="B34" s="139" t="s">
        <v>97</v>
      </c>
      <c r="C34" s="139"/>
      <c r="D34" s="16" t="e">
        <f>SUM(#REF!)</f>
        <v>#REF!</v>
      </c>
      <c r="E34" s="16" t="e">
        <f>SUM(#REF!)</f>
        <v>#REF!</v>
      </c>
      <c r="F34" s="65"/>
      <c r="G34" s="139" t="s">
        <v>98</v>
      </c>
      <c r="H34" s="139"/>
      <c r="I34" s="16" t="e">
        <f>-SUM(#REF!)</f>
        <v>#REF!</v>
      </c>
      <c r="J34" s="16" t="e">
        <f>-SUM(#REF!)</f>
        <v>#REF!</v>
      </c>
      <c r="K34" s="14"/>
    </row>
    <row r="35" spans="1:11" s="56" customFormat="1" ht="26.25" customHeight="1">
      <c r="A35" s="63"/>
      <c r="B35" s="139" t="s">
        <v>99</v>
      </c>
      <c r="C35" s="139"/>
      <c r="D35" s="16" t="e">
        <f>SUM(#REF!)</f>
        <v>#REF!</v>
      </c>
      <c r="E35" s="16" t="e">
        <f>SUM(#REF!)</f>
        <v>#REF!</v>
      </c>
      <c r="F35" s="65"/>
      <c r="G35" s="156" t="s">
        <v>100</v>
      </c>
      <c r="H35" s="156"/>
      <c r="I35" s="16" t="e">
        <f>-SUM(#REF!)</f>
        <v>#REF!</v>
      </c>
      <c r="J35" s="16" t="e">
        <f>-SUM(#REF!)</f>
        <v>#REF!</v>
      </c>
      <c r="K35" s="14"/>
    </row>
    <row r="36" spans="1:11" s="56" customFormat="1">
      <c r="A36" s="63"/>
      <c r="B36" s="139" t="s">
        <v>101</v>
      </c>
      <c r="C36" s="139"/>
      <c r="D36" s="16" t="e">
        <f>SUM(#REF!)</f>
        <v>#REF!</v>
      </c>
      <c r="E36" s="16" t="e">
        <f>SUM(#REF!)</f>
        <v>#REF!</v>
      </c>
      <c r="F36" s="65"/>
      <c r="G36" s="139" t="s">
        <v>102</v>
      </c>
      <c r="H36" s="139"/>
      <c r="I36" s="16" t="e">
        <f>-SUM(#REF!)</f>
        <v>#REF!</v>
      </c>
      <c r="J36" s="16" t="e">
        <f>-SUM(#REF!)</f>
        <v>#REF!</v>
      </c>
      <c r="K36" s="14"/>
    </row>
    <row r="37" spans="1:11" s="56" customFormat="1">
      <c r="A37" s="63"/>
      <c r="B37" s="139" t="s">
        <v>103</v>
      </c>
      <c r="C37" s="139"/>
      <c r="D37" s="16" t="e">
        <f>SUM(#REF!)</f>
        <v>#REF!</v>
      </c>
      <c r="E37" s="16" t="e">
        <f>SUM(#REF!)</f>
        <v>#REF!</v>
      </c>
      <c r="F37" s="65"/>
      <c r="G37" s="54"/>
      <c r="H37" s="66"/>
      <c r="I37" s="24"/>
      <c r="J37" s="24"/>
      <c r="K37" s="14"/>
    </row>
    <row r="38" spans="1:11" s="56" customFormat="1">
      <c r="A38" s="63"/>
      <c r="B38" s="139" t="s">
        <v>104</v>
      </c>
      <c r="C38" s="139"/>
      <c r="D38" s="16" t="e">
        <f>SUM(#REF!)</f>
        <v>#REF!</v>
      </c>
      <c r="E38" s="16" t="e">
        <f>SUM(#REF!)</f>
        <v>#REF!</v>
      </c>
      <c r="F38" s="65"/>
      <c r="G38" s="150" t="s">
        <v>105</v>
      </c>
      <c r="H38" s="150"/>
      <c r="I38" s="21" t="e">
        <f>SUM(I31:I36)</f>
        <v>#REF!</v>
      </c>
      <c r="J38" s="21" t="e">
        <f>SUM(J31:J36)</f>
        <v>#REF!</v>
      </c>
      <c r="K38" s="14"/>
    </row>
    <row r="39" spans="1:11" s="56" customFormat="1">
      <c r="A39" s="63"/>
      <c r="B39" s="139" t="s">
        <v>106</v>
      </c>
      <c r="C39" s="139"/>
      <c r="D39" s="16" t="e">
        <f>SUM(#REF!)</f>
        <v>#REF!</v>
      </c>
      <c r="E39" s="16" t="e">
        <f>SUM(#REF!)</f>
        <v>#REF!</v>
      </c>
      <c r="F39" s="65"/>
      <c r="G39" s="25"/>
      <c r="H39" s="69"/>
      <c r="I39" s="32"/>
      <c r="J39" s="32"/>
      <c r="K39" s="14"/>
    </row>
    <row r="40" spans="1:11" s="56" customFormat="1">
      <c r="A40" s="63"/>
      <c r="B40" s="54"/>
      <c r="C40" s="66"/>
      <c r="D40" s="24"/>
      <c r="E40" s="24"/>
      <c r="F40" s="65"/>
      <c r="G40" s="150" t="s">
        <v>107</v>
      </c>
      <c r="H40" s="150"/>
      <c r="I40" s="21" t="e">
        <f>I27+I38</f>
        <v>#REF!</v>
      </c>
      <c r="J40" s="21" t="e">
        <f>J27+J38</f>
        <v>#REF!</v>
      </c>
      <c r="K40" s="14"/>
    </row>
    <row r="41" spans="1:11" s="56" customFormat="1">
      <c r="A41" s="67"/>
      <c r="B41" s="150" t="s">
        <v>108</v>
      </c>
      <c r="C41" s="150"/>
      <c r="D41" s="21" t="e">
        <f>SUM(D31:D39)</f>
        <v>#REF!</v>
      </c>
      <c r="E41" s="21" t="e">
        <f>SUM(E31:E39)</f>
        <v>#REF!</v>
      </c>
      <c r="F41" s="68"/>
      <c r="G41" s="25"/>
      <c r="H41" s="71"/>
      <c r="I41" s="32"/>
      <c r="J41" s="32"/>
      <c r="K41" s="14"/>
    </row>
    <row r="42" spans="1:11" s="56" customFormat="1">
      <c r="A42" s="63"/>
      <c r="B42" s="54"/>
      <c r="C42" s="25"/>
      <c r="D42" s="24"/>
      <c r="E42" s="24"/>
      <c r="F42" s="65"/>
      <c r="G42" s="155" t="s">
        <v>109</v>
      </c>
      <c r="H42" s="155"/>
      <c r="I42" s="24"/>
      <c r="J42" s="24"/>
      <c r="K42" s="14"/>
    </row>
    <row r="43" spans="1:11" s="56" customFormat="1">
      <c r="A43" s="63"/>
      <c r="B43" s="150" t="s">
        <v>110</v>
      </c>
      <c r="C43" s="150"/>
      <c r="D43" s="21" t="e">
        <f>D26+D41</f>
        <v>#REF!</v>
      </c>
      <c r="E43" s="21" t="e">
        <f>E26+E41</f>
        <v>#REF!</v>
      </c>
      <c r="F43" s="65"/>
      <c r="G43" s="25"/>
      <c r="H43" s="71"/>
      <c r="I43" s="24"/>
      <c r="J43" s="24"/>
      <c r="K43" s="14"/>
    </row>
    <row r="44" spans="1:11" s="56" customFormat="1">
      <c r="A44" s="63"/>
      <c r="B44" s="54"/>
      <c r="C44" s="54"/>
      <c r="D44" s="24"/>
      <c r="E44" s="24"/>
      <c r="F44" s="65"/>
      <c r="G44" s="150" t="s">
        <v>111</v>
      </c>
      <c r="H44" s="150"/>
      <c r="I44" s="21" t="e">
        <f>SUM(I46:I48)</f>
        <v>#REF!</v>
      </c>
      <c r="J44" s="21" t="e">
        <f>SUM(J46:J48)</f>
        <v>#REF!</v>
      </c>
      <c r="K44" s="14"/>
    </row>
    <row r="45" spans="1:11" s="56" customFormat="1">
      <c r="A45" s="63"/>
      <c r="B45" s="54"/>
      <c r="C45" s="54"/>
      <c r="D45" s="24"/>
      <c r="E45" s="24"/>
      <c r="F45" s="65"/>
      <c r="G45" s="54"/>
      <c r="H45" s="26"/>
      <c r="I45" s="24"/>
      <c r="J45" s="24"/>
      <c r="K45" s="14"/>
    </row>
    <row r="46" spans="1:11" s="56" customFormat="1">
      <c r="A46" s="63"/>
      <c r="B46" s="54"/>
      <c r="C46" s="54"/>
      <c r="D46" s="24"/>
      <c r="E46" s="24"/>
      <c r="F46" s="65"/>
      <c r="G46" s="139" t="s">
        <v>42</v>
      </c>
      <c r="H46" s="139"/>
      <c r="I46" s="16" t="e">
        <f>-SUM(#REF!)</f>
        <v>#REF!</v>
      </c>
      <c r="J46" s="16" t="e">
        <f>-SUM(#REF!)</f>
        <v>#REF!</v>
      </c>
      <c r="K46" s="14"/>
    </row>
    <row r="47" spans="1:11" s="56" customFormat="1" ht="12" customHeight="1">
      <c r="A47" s="63"/>
      <c r="B47" s="3" t="e">
        <f>IF(E43=J65," ","ERROR EN SUMA DE ACTIVOS - PASIVO Y PATRIMONIO DEL 2016 POR "&amp;E43-J65)</f>
        <v>#REF!</v>
      </c>
      <c r="C47" s="4"/>
      <c r="D47" s="72"/>
      <c r="E47" s="24"/>
      <c r="F47" s="65"/>
      <c r="G47" s="139" t="s">
        <v>112</v>
      </c>
      <c r="H47" s="139"/>
      <c r="I47" s="16" t="e">
        <f>-SUM(#REF!)</f>
        <v>#REF!</v>
      </c>
      <c r="J47" s="16" t="e">
        <f>-SUM(#REF!)</f>
        <v>#REF!</v>
      </c>
      <c r="K47" s="14"/>
    </row>
    <row r="48" spans="1:11" s="56" customFormat="1" ht="12" customHeight="1">
      <c r="A48" s="63"/>
      <c r="B48" s="3" t="e">
        <f>IF(D43=I65," ","ERROR EN SUMA DE ACTIVOS - PASIVO Y PATRIMONIO DEL 2015 POR "&amp;D43-I65)</f>
        <v>#REF!</v>
      </c>
      <c r="C48" s="4"/>
      <c r="D48" s="72"/>
      <c r="E48" s="24"/>
      <c r="F48" s="65"/>
      <c r="G48" s="139" t="s">
        <v>113</v>
      </c>
      <c r="H48" s="139"/>
      <c r="I48" s="16" t="e">
        <f>-SUM(#REF!)</f>
        <v>#REF!</v>
      </c>
      <c r="J48" s="16" t="e">
        <f>-SUM(#REF!)</f>
        <v>#REF!</v>
      </c>
      <c r="K48" s="14"/>
    </row>
    <row r="49" spans="1:131" ht="12" customHeight="1">
      <c r="A49" s="63"/>
      <c r="B49" s="54"/>
      <c r="C49" s="72"/>
      <c r="D49" s="72"/>
      <c r="E49" s="24"/>
      <c r="G49" s="54"/>
      <c r="H49" s="26"/>
      <c r="I49" s="24"/>
      <c r="J49" s="24"/>
      <c r="K49" s="14"/>
    </row>
    <row r="50" spans="1:131" ht="12.75" customHeight="1">
      <c r="A50" s="63"/>
      <c r="B50" s="54"/>
      <c r="C50" s="72"/>
      <c r="D50" s="72"/>
      <c r="E50" s="24"/>
      <c r="G50" s="150" t="s">
        <v>114</v>
      </c>
      <c r="H50" s="150"/>
      <c r="I50" s="21" t="e">
        <f>SUM(I52:I56)</f>
        <v>#REF!</v>
      </c>
      <c r="J50" s="21" t="e">
        <f>SUM(J52:J56)</f>
        <v>#REF!</v>
      </c>
      <c r="K50" s="14"/>
    </row>
    <row r="51" spans="1:131" ht="12.75" customHeight="1">
      <c r="A51" s="63"/>
      <c r="B51" s="54"/>
      <c r="C51" s="72"/>
      <c r="D51" s="72"/>
      <c r="E51" s="24"/>
      <c r="G51" s="25"/>
      <c r="H51" s="26"/>
      <c r="I51" s="73"/>
      <c r="J51" s="73"/>
      <c r="K51" s="14"/>
    </row>
    <row r="52" spans="1:131" ht="12" customHeight="1">
      <c r="A52" s="63"/>
      <c r="B52" s="54"/>
      <c r="C52" s="72"/>
      <c r="D52" s="72"/>
      <c r="E52" s="24"/>
      <c r="G52" s="139" t="s">
        <v>115</v>
      </c>
      <c r="H52" s="139"/>
      <c r="I52" s="16" t="e">
        <f>'EA (2)'!I55</f>
        <v>#REF!</v>
      </c>
      <c r="J52" s="16" t="e">
        <f>'EA (2)'!J55</f>
        <v>#REF!</v>
      </c>
      <c r="K52" s="14"/>
    </row>
    <row r="53" spans="1:131" ht="12" customHeight="1">
      <c r="A53" s="63"/>
      <c r="B53" s="54"/>
      <c r="C53" s="72"/>
      <c r="D53" s="72"/>
      <c r="E53" s="24"/>
      <c r="G53" s="139" t="s">
        <v>116</v>
      </c>
      <c r="H53" s="139"/>
      <c r="I53" s="16" t="e">
        <f>-SUM(#REF!)</f>
        <v>#REF!</v>
      </c>
      <c r="J53" s="16" t="e">
        <f>-SUM(#REF!)</f>
        <v>#REF!</v>
      </c>
      <c r="K53" s="14"/>
      <c r="EA53" s="46"/>
    </row>
    <row r="54" spans="1:131" ht="12" customHeight="1">
      <c r="A54" s="63"/>
      <c r="B54" s="54"/>
      <c r="C54" s="72"/>
      <c r="D54" s="72"/>
      <c r="E54" s="24"/>
      <c r="G54" s="139" t="s">
        <v>117</v>
      </c>
      <c r="H54" s="139"/>
      <c r="I54" s="16" t="e">
        <f>-SUM(#REF!)</f>
        <v>#REF!</v>
      </c>
      <c r="J54" s="16" t="e">
        <f>-SUM(#REF!)</f>
        <v>#REF!</v>
      </c>
      <c r="K54" s="14"/>
    </row>
    <row r="55" spans="1:131">
      <c r="A55" s="63"/>
      <c r="B55" s="54"/>
      <c r="C55" s="54"/>
      <c r="D55" s="24"/>
      <c r="E55" s="24"/>
      <c r="G55" s="139" t="s">
        <v>118</v>
      </c>
      <c r="H55" s="139"/>
      <c r="I55" s="16" t="e">
        <f>-SUM(#REF!)</f>
        <v>#REF!</v>
      </c>
      <c r="J55" s="16" t="e">
        <f>-SUM(#REF!)</f>
        <v>#REF!</v>
      </c>
      <c r="K55" s="14"/>
    </row>
    <row r="56" spans="1:131">
      <c r="A56" s="63"/>
      <c r="B56" s="54"/>
      <c r="C56" s="54"/>
      <c r="D56" s="24"/>
      <c r="E56" s="24"/>
      <c r="G56" s="139" t="s">
        <v>119</v>
      </c>
      <c r="H56" s="139"/>
      <c r="I56" s="16" t="e">
        <f>-SUM(#REF!)</f>
        <v>#REF!</v>
      </c>
      <c r="J56" s="16" t="e">
        <f>-SUM(#REF!)</f>
        <v>#REF!</v>
      </c>
      <c r="K56" s="14"/>
    </row>
    <row r="57" spans="1:131">
      <c r="A57" s="63"/>
      <c r="B57" s="54"/>
      <c r="C57" s="54"/>
      <c r="D57" s="24"/>
      <c r="E57" s="24"/>
      <c r="G57" s="54"/>
      <c r="H57" s="26"/>
      <c r="I57" s="24"/>
      <c r="J57" s="24"/>
      <c r="K57" s="14"/>
    </row>
    <row r="58" spans="1:131" ht="25.5" customHeight="1">
      <c r="A58" s="63"/>
      <c r="B58" s="54"/>
      <c r="C58" s="54"/>
      <c r="D58" s="24"/>
      <c r="E58" s="24"/>
      <c r="G58" s="150" t="s">
        <v>120</v>
      </c>
      <c r="H58" s="150"/>
      <c r="I58" s="21" t="e">
        <f>SUM(I60:I61)</f>
        <v>#REF!</v>
      </c>
      <c r="J58" s="21" t="e">
        <f>SUM(J60:J61)</f>
        <v>#REF!</v>
      </c>
      <c r="K58" s="14"/>
    </row>
    <row r="59" spans="1:131">
      <c r="A59" s="63"/>
      <c r="B59" s="54"/>
      <c r="C59" s="54"/>
      <c r="D59" s="24"/>
      <c r="E59" s="24"/>
      <c r="G59" s="54"/>
      <c r="H59" s="26"/>
      <c r="I59" s="24"/>
      <c r="J59" s="24"/>
      <c r="K59" s="14"/>
    </row>
    <row r="60" spans="1:131">
      <c r="A60" s="63"/>
      <c r="B60" s="54"/>
      <c r="C60" s="54"/>
      <c r="D60" s="24"/>
      <c r="E60" s="24"/>
      <c r="G60" s="139" t="s">
        <v>121</v>
      </c>
      <c r="H60" s="139"/>
      <c r="I60" s="16" t="e">
        <f>-SUM(#REF!)</f>
        <v>#REF!</v>
      </c>
      <c r="J60" s="16" t="e">
        <f>-SUM(#REF!)</f>
        <v>#REF!</v>
      </c>
      <c r="K60" s="14"/>
    </row>
    <row r="61" spans="1:131">
      <c r="A61" s="63"/>
      <c r="B61" s="54"/>
      <c r="C61" s="54"/>
      <c r="D61" s="24"/>
      <c r="E61" s="24"/>
      <c r="G61" s="139" t="s">
        <v>122</v>
      </c>
      <c r="H61" s="139"/>
      <c r="I61" s="16" t="e">
        <f>-SUM(#REF!)</f>
        <v>#REF!</v>
      </c>
      <c r="J61" s="16" t="e">
        <f>-SUM(#REF!)</f>
        <v>#REF!</v>
      </c>
      <c r="K61" s="14"/>
    </row>
    <row r="62" spans="1:131" ht="9.9499999999999993" customHeight="1">
      <c r="A62" s="63"/>
      <c r="B62" s="54"/>
      <c r="C62" s="74"/>
      <c r="D62" s="24"/>
      <c r="E62" s="24"/>
      <c r="G62" s="54"/>
      <c r="H62" s="75"/>
      <c r="I62" s="24"/>
      <c r="J62" s="24"/>
      <c r="K62" s="14"/>
    </row>
    <row r="63" spans="1:131">
      <c r="A63" s="63"/>
      <c r="B63" s="54"/>
      <c r="C63" s="54"/>
      <c r="D63" s="24"/>
      <c r="E63" s="24"/>
      <c r="G63" s="150" t="s">
        <v>123</v>
      </c>
      <c r="H63" s="150"/>
      <c r="I63" s="21" t="e">
        <f>I44+I50+I58</f>
        <v>#REF!</v>
      </c>
      <c r="J63" s="21" t="e">
        <f>J44+J50+J58</f>
        <v>#REF!</v>
      </c>
      <c r="K63" s="14"/>
    </row>
    <row r="64" spans="1:131" ht="9.9499999999999993" customHeight="1">
      <c r="A64" s="63"/>
      <c r="B64" s="54"/>
      <c r="C64" s="54"/>
      <c r="D64" s="24"/>
      <c r="E64" s="24"/>
      <c r="G64" s="54"/>
      <c r="H64" s="26"/>
      <c r="I64" s="24"/>
      <c r="J64" s="24"/>
      <c r="K64" s="14"/>
    </row>
    <row r="65" spans="1:11" s="56" customFormat="1">
      <c r="A65" s="63"/>
      <c r="B65" s="54"/>
      <c r="C65" s="54"/>
      <c r="D65" s="24"/>
      <c r="E65" s="24"/>
      <c r="F65" s="65"/>
      <c r="G65" s="150" t="s">
        <v>124</v>
      </c>
      <c r="H65" s="150"/>
      <c r="I65" s="21" t="e">
        <f>I40+I63</f>
        <v>#REF!</v>
      </c>
      <c r="J65" s="21" t="e">
        <f>J40+J63</f>
        <v>#REF!</v>
      </c>
      <c r="K65" s="14"/>
    </row>
    <row r="66" spans="1:11" s="56" customFormat="1" ht="6" customHeight="1">
      <c r="A66" s="76"/>
      <c r="B66" s="77"/>
      <c r="C66" s="77"/>
      <c r="D66" s="77"/>
      <c r="E66" s="77"/>
      <c r="F66" s="78"/>
      <c r="G66" s="77"/>
      <c r="H66" s="77"/>
      <c r="I66" s="77"/>
      <c r="J66" s="77"/>
      <c r="K66" s="40"/>
    </row>
    <row r="67" spans="1:11" s="56" customFormat="1" ht="6" customHeight="1">
      <c r="A67" s="4"/>
      <c r="B67" s="26"/>
      <c r="C67" s="46"/>
      <c r="D67" s="47"/>
      <c r="E67" s="47"/>
      <c r="F67" s="65"/>
      <c r="G67" s="48"/>
      <c r="H67" s="46"/>
      <c r="I67" s="47"/>
      <c r="J67" s="47"/>
      <c r="K67" s="5"/>
    </row>
    <row r="68" spans="1:11" s="56" customFormat="1" ht="6" customHeight="1">
      <c r="A68" s="38"/>
      <c r="B68" s="41"/>
      <c r="C68" s="42"/>
      <c r="D68" s="43"/>
      <c r="E68" s="43"/>
      <c r="F68" s="78"/>
      <c r="G68" s="44"/>
      <c r="H68" s="42"/>
      <c r="I68" s="43"/>
      <c r="J68" s="43"/>
      <c r="K68" s="5"/>
    </row>
    <row r="69" spans="1:11" s="56" customFormat="1" ht="6" customHeight="1">
      <c r="A69" s="4"/>
      <c r="B69" s="26"/>
      <c r="C69" s="46"/>
      <c r="D69" s="47"/>
      <c r="E69" s="47"/>
      <c r="F69" s="65"/>
      <c r="G69" s="48"/>
      <c r="H69" s="46"/>
      <c r="I69" s="47"/>
      <c r="J69" s="47"/>
      <c r="K69" s="5"/>
    </row>
    <row r="70" spans="1:11" s="56" customFormat="1" ht="15" customHeight="1">
      <c r="A70" s="4"/>
      <c r="B70" s="152" t="s">
        <v>63</v>
      </c>
      <c r="C70" s="152"/>
      <c r="D70" s="152"/>
      <c r="E70" s="152"/>
      <c r="F70" s="152"/>
      <c r="G70" s="152"/>
      <c r="H70" s="152"/>
      <c r="I70" s="152"/>
      <c r="J70" s="152"/>
      <c r="K70" s="5"/>
    </row>
    <row r="71" spans="1:11" s="56" customFormat="1" ht="9.75" customHeight="1">
      <c r="A71" s="4"/>
      <c r="B71" s="26"/>
      <c r="C71" s="46"/>
      <c r="D71" s="47"/>
      <c r="E71" s="47"/>
      <c r="F71" s="65"/>
      <c r="G71" s="48"/>
      <c r="H71" s="46"/>
      <c r="I71" s="47"/>
      <c r="J71" s="47"/>
      <c r="K71" s="5"/>
    </row>
    <row r="72" spans="1:11" s="56" customFormat="1" ht="50.1" customHeight="1">
      <c r="A72" s="4"/>
      <c r="B72" s="26"/>
      <c r="C72" s="153"/>
      <c r="D72" s="153"/>
      <c r="E72" s="47"/>
      <c r="F72" s="65"/>
      <c r="G72" s="154"/>
      <c r="H72" s="154"/>
      <c r="I72" s="47"/>
      <c r="J72" s="47"/>
      <c r="K72" s="5"/>
    </row>
    <row r="73" spans="1:11" s="56" customFormat="1" ht="14.1" customHeight="1">
      <c r="A73" s="4"/>
      <c r="B73" s="50"/>
      <c r="C73" s="148">
        <f>ENTE!D20</f>
        <v>0</v>
      </c>
      <c r="D73" s="148"/>
      <c r="E73" s="47"/>
      <c r="F73" s="79"/>
      <c r="G73" s="148">
        <f>ENTE!D24</f>
        <v>0</v>
      </c>
      <c r="H73" s="148"/>
      <c r="I73" s="51"/>
      <c r="J73" s="47"/>
      <c r="K73" s="5"/>
    </row>
    <row r="74" spans="1:11" s="56" customFormat="1" ht="14.1" customHeight="1">
      <c r="A74" s="4"/>
      <c r="B74" s="52"/>
      <c r="C74" s="149">
        <f>ENTE!D22</f>
        <v>0</v>
      </c>
      <c r="D74" s="149"/>
      <c r="E74" s="53"/>
      <c r="F74" s="79"/>
      <c r="G74" s="149">
        <f>ENTE!D26</f>
        <v>0</v>
      </c>
      <c r="H74" s="149"/>
      <c r="I74" s="51"/>
      <c r="J74" s="47"/>
      <c r="K74" s="5"/>
    </row>
  </sheetData>
  <sheetProtection selectLockedCells="1"/>
  <mergeCells count="76">
    <mergeCell ref="B6:K6"/>
    <mergeCell ref="C7:K7"/>
    <mergeCell ref="B1:K1"/>
    <mergeCell ref="B2:K2"/>
    <mergeCell ref="B3:K3"/>
    <mergeCell ref="B4:K4"/>
    <mergeCell ref="B5:K5"/>
    <mergeCell ref="A10:A11"/>
    <mergeCell ref="B10:C11"/>
    <mergeCell ref="F10:F11"/>
    <mergeCell ref="G10:H11"/>
    <mergeCell ref="B16:C16"/>
    <mergeCell ref="G16:H16"/>
    <mergeCell ref="B14:C14"/>
    <mergeCell ref="G14:H14"/>
    <mergeCell ref="B18:C18"/>
    <mergeCell ref="G18:H18"/>
    <mergeCell ref="B19:C19"/>
    <mergeCell ref="G19:H19"/>
    <mergeCell ref="B20:C20"/>
    <mergeCell ref="G20:H20"/>
    <mergeCell ref="B21:C21"/>
    <mergeCell ref="G21:H21"/>
    <mergeCell ref="B22:C22"/>
    <mergeCell ref="G22:H22"/>
    <mergeCell ref="B32:C32"/>
    <mergeCell ref="G32:H32"/>
    <mergeCell ref="B23:C23"/>
    <mergeCell ref="G23:H23"/>
    <mergeCell ref="B24:C24"/>
    <mergeCell ref="G24:H24"/>
    <mergeCell ref="G25:H25"/>
    <mergeCell ref="B26:C26"/>
    <mergeCell ref="G27:H27"/>
    <mergeCell ref="B29:C29"/>
    <mergeCell ref="G29:H29"/>
    <mergeCell ref="B31:C31"/>
    <mergeCell ref="G31:H31"/>
    <mergeCell ref="B33:C33"/>
    <mergeCell ref="G33:H33"/>
    <mergeCell ref="B34:C34"/>
    <mergeCell ref="G34:H34"/>
    <mergeCell ref="B35:C35"/>
    <mergeCell ref="G35:H35"/>
    <mergeCell ref="G46:H46"/>
    <mergeCell ref="B36:C36"/>
    <mergeCell ref="G36:H36"/>
    <mergeCell ref="B37:C37"/>
    <mergeCell ref="B38:C38"/>
    <mergeCell ref="G38:H38"/>
    <mergeCell ref="B39:C39"/>
    <mergeCell ref="G40:H40"/>
    <mergeCell ref="B41:C41"/>
    <mergeCell ref="G42:H42"/>
    <mergeCell ref="B43:C43"/>
    <mergeCell ref="G44:H44"/>
    <mergeCell ref="G63:H63"/>
    <mergeCell ref="G47:H47"/>
    <mergeCell ref="G48:H48"/>
    <mergeCell ref="G50:H50"/>
    <mergeCell ref="G52:H52"/>
    <mergeCell ref="G53:H53"/>
    <mergeCell ref="G54:H54"/>
    <mergeCell ref="G55:H55"/>
    <mergeCell ref="G56:H56"/>
    <mergeCell ref="G58:H58"/>
    <mergeCell ref="G60:H60"/>
    <mergeCell ref="G61:H61"/>
    <mergeCell ref="C74:D74"/>
    <mergeCell ref="G74:H74"/>
    <mergeCell ref="G65:H65"/>
    <mergeCell ref="B70:J70"/>
    <mergeCell ref="C72:D72"/>
    <mergeCell ref="G72:H72"/>
    <mergeCell ref="C73:D73"/>
    <mergeCell ref="G73:H73"/>
  </mergeCells>
  <conditionalFormatting sqref="D47:D54 C49:C54">
    <cfRule type="expression" dxfId="1" priority="1">
      <formula>$E$43&lt;&gt;$J$65</formula>
    </cfRule>
    <cfRule type="expression" dxfId="0" priority="2">
      <formula>$D$43&lt;&gt;$I$65</formula>
    </cfRule>
  </conditionalFormatting>
  <printOptions horizontalCentered="1" verticalCentered="1"/>
  <pageMargins left="0.70866141732283472" right="0.70866141732283472" top="0.74803149606299213" bottom="0.74803149606299213" header="0" footer="0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Periodos</vt:lpstr>
      <vt:lpstr>PRINCIPAL</vt:lpstr>
      <vt:lpstr>ENTE</vt:lpstr>
      <vt:lpstr>CAdmon</vt:lpstr>
      <vt:lpstr>EA (2)</vt:lpstr>
      <vt:lpstr>ESF (2)</vt:lpstr>
      <vt:lpstr>CAdmon!Área_de_impresión</vt:lpstr>
      <vt:lpstr>'EA (2)'!Área_de_impresión</vt:lpstr>
      <vt:lpstr>'ESF (2)'!Área_de_impresión</vt:lpstr>
      <vt:lpstr>Periodos</vt:lpstr>
      <vt:lpstr>RENDICIÓN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Rebolledo Aguilar, Dulce María</dc:creator>
  <cp:lastModifiedBy>sdiaz</cp:lastModifiedBy>
  <cp:lastPrinted>2019-07-05T19:21:20Z</cp:lastPrinted>
  <dcterms:created xsi:type="dcterms:W3CDTF">2017-01-27T17:28:16Z</dcterms:created>
  <dcterms:modified xsi:type="dcterms:W3CDTF">2019-07-08T21:41:42Z</dcterms:modified>
</cp:coreProperties>
</file>