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20730" windowHeight="9075" tabRatio="896" firstSheet="6" activeTab="6"/>
  </bookViews>
  <sheets>
    <sheet name="Periodos" sheetId="43" state="hidden" r:id="rId1"/>
    <sheet name="PRINCIPAL" sheetId="32" state="hidden" r:id="rId2"/>
    <sheet name="ENTE" sheetId="2" state="hidden" r:id="rId3"/>
    <sheet name="CProg" sheetId="29" state="hidden" r:id="rId4"/>
    <sheet name="EA (2)" sheetId="12" state="hidden" r:id="rId5"/>
    <sheet name="ESF (2)" sheetId="14" state="hidden" r:id="rId6"/>
    <sheet name="Indicadore res" sheetId="50" r:id="rId7"/>
  </sheets>
  <definedNames>
    <definedName name="_xlnm.Print_Area" localSheetId="3">CProg!$A$1:$K$55</definedName>
    <definedName name="_xlnm.Print_Area" localSheetId="4">'EA (2)'!$A$1:$K$64</definedName>
    <definedName name="_xlnm.Print_Area" localSheetId="5">'ESF (2)'!$A$1:$L$75</definedName>
    <definedName name="_xlnm.Print_Area" localSheetId="6">'Indicadore res'!$B$2:$G$23</definedName>
    <definedName name="COMPROBACIÓN_TOTALES">#REF!</definedName>
    <definedName name="Periodos">Periodos!$A$2:$A$5</definedName>
    <definedName name="RENDICIÓN">PRINCIPAL!$C$2</definedName>
    <definedName name="RENDICIÓN_DE_LA_CUENTA_PÚBLIC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0" l="1"/>
  <c r="F14" i="50" l="1"/>
  <c r="F12" i="50"/>
  <c r="F11" i="50"/>
  <c r="F9" i="50"/>
  <c r="F8" i="50"/>
  <c r="G39" i="29" l="1"/>
  <c r="G38" i="29"/>
  <c r="G37" i="29"/>
  <c r="G36" i="29"/>
  <c r="G34" i="29"/>
  <c r="G33" i="29"/>
  <c r="G32" i="29"/>
  <c r="G31" i="29"/>
  <c r="G29" i="29"/>
  <c r="G28" i="29"/>
  <c r="G26" i="29"/>
  <c r="G25" i="29"/>
  <c r="G24" i="29"/>
  <c r="G13" i="29"/>
  <c r="G12" i="29"/>
  <c r="G22" i="29"/>
  <c r="J22" i="29" s="1"/>
  <c r="G21" i="29"/>
  <c r="G20" i="29"/>
  <c r="G19" i="29"/>
  <c r="G17" i="29"/>
  <c r="G16" i="29"/>
  <c r="G15" i="29"/>
  <c r="G18" i="29"/>
  <c r="I18" i="29" s="1"/>
  <c r="H11" i="29" l="1"/>
  <c r="G54" i="29" l="1"/>
  <c r="G53" i="29"/>
  <c r="D54" i="29"/>
  <c r="D53" i="29"/>
  <c r="I27" i="32" l="1"/>
  <c r="I35" i="29" l="1"/>
  <c r="H35" i="29"/>
  <c r="F35" i="29"/>
  <c r="H30" i="29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E24" i="12" s="1"/>
  <c r="D25" i="12"/>
  <c r="D24" i="12" s="1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F27" i="29" l="1"/>
  <c r="F11" i="29"/>
  <c r="I11" i="29"/>
  <c r="I27" i="29"/>
  <c r="F23" i="29"/>
  <c r="J58" i="14"/>
  <c r="I19" i="12"/>
  <c r="J19" i="29"/>
  <c r="J20" i="29"/>
  <c r="J37" i="29"/>
  <c r="J38" i="29"/>
  <c r="J39" i="29"/>
  <c r="J19" i="12"/>
  <c r="E14" i="12"/>
  <c r="J44" i="14"/>
  <c r="J42" i="12"/>
  <c r="I44" i="14"/>
  <c r="E41" i="14"/>
  <c r="I35" i="12"/>
  <c r="I27" i="14"/>
  <c r="I40" i="14" s="1"/>
  <c r="J13" i="29"/>
  <c r="J17" i="29"/>
  <c r="J31" i="29"/>
  <c r="J33" i="29"/>
  <c r="F30" i="29"/>
  <c r="J25" i="29"/>
  <c r="J29" i="29"/>
  <c r="J16" i="29"/>
  <c r="H23" i="29"/>
  <c r="H27" i="29"/>
  <c r="J32" i="29"/>
  <c r="J34" i="29"/>
  <c r="E26" i="14"/>
  <c r="D41" i="14"/>
  <c r="D43" i="14" s="1"/>
  <c r="D14" i="12"/>
  <c r="E28" i="12"/>
  <c r="I42" i="12"/>
  <c r="I58" i="14"/>
  <c r="D28" i="12"/>
  <c r="J35" i="12"/>
  <c r="J27" i="14"/>
  <c r="J40" i="14" s="1"/>
  <c r="J12" i="29"/>
  <c r="E11" i="29"/>
  <c r="G11" i="29" s="1"/>
  <c r="J24" i="29"/>
  <c r="E23" i="29"/>
  <c r="J15" i="29"/>
  <c r="J28" i="29"/>
  <c r="E27" i="29"/>
  <c r="I30" i="29"/>
  <c r="J36" i="29"/>
  <c r="E35" i="29"/>
  <c r="G35" i="29" s="1"/>
  <c r="J35" i="29" s="1"/>
  <c r="I23" i="29"/>
  <c r="J26" i="29"/>
  <c r="E30" i="29"/>
  <c r="E35" i="12" l="1"/>
  <c r="G27" i="29"/>
  <c r="J27" i="29" s="1"/>
  <c r="G23" i="29"/>
  <c r="J23" i="29" s="1"/>
  <c r="J53" i="12"/>
  <c r="D35" i="12"/>
  <c r="E43" i="14"/>
  <c r="I53" i="12"/>
  <c r="G30" i="29"/>
  <c r="J30" i="29" s="1"/>
  <c r="J55" i="12" l="1"/>
  <c r="J52" i="14" s="1"/>
  <c r="J50" i="14" s="1"/>
  <c r="J63" i="14" s="1"/>
  <c r="J65" i="14" s="1"/>
  <c r="B47" i="14" s="1"/>
  <c r="J21" i="29"/>
  <c r="I55" i="12"/>
  <c r="I52" i="14" s="1"/>
  <c r="I50" i="14" s="1"/>
  <c r="I63" i="14" s="1"/>
  <c r="I65" i="14" s="1"/>
  <c r="B48" i="14" s="1"/>
  <c r="J11" i="29"/>
  <c r="I14" i="29" l="1"/>
  <c r="I41" i="29" s="1"/>
  <c r="H14" i="29" l="1"/>
  <c r="F14" i="29"/>
  <c r="F41" i="29" s="1"/>
  <c r="J18" i="29"/>
  <c r="E14" i="29"/>
  <c r="E41" i="29" s="1"/>
  <c r="H41" i="29" l="1"/>
  <c r="G14" i="29"/>
  <c r="J14" i="29" l="1"/>
  <c r="J41" i="29" s="1"/>
  <c r="G41" i="29"/>
</calcChain>
</file>

<file path=xl/sharedStrings.xml><?xml version="1.0" encoding="utf-8"?>
<sst xmlns="http://schemas.openxmlformats.org/spreadsheetml/2006/main" count="255" uniqueCount="231">
  <si>
    <t>RENDICIÓN DE LA CUENTA PÚBLICA</t>
  </si>
  <si>
    <t>ESTADO DE QUERÉTARO</t>
  </si>
  <si>
    <t>Ejercicio 2016</t>
  </si>
  <si>
    <t>DATOS GENERALES DEL ENTE</t>
  </si>
  <si>
    <t>Ente:</t>
  </si>
  <si>
    <t>Sujetos a Reglas de Operación</t>
  </si>
  <si>
    <t>Otros Subsidios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</si>
  <si>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</si>
  <si>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</si>
  <si>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</si>
  <si>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</si>
  <si>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</si>
  <si>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</si>
  <si>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</si>
  <si>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</si>
  <si>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</si>
  <si>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</si>
  <si>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</si>
  <si>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</si>
  <si>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</si>
  <si>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</si>
  <si>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</si>
  <si>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</si>
  <si>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</si>
  <si>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</si>
  <si>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</si>
  <si>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</si>
  <si>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</si>
  <si>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</si>
  <si>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</si>
  <si>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</si>
  <si>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</si>
  <si>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</si>
  <si>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</si>
  <si>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</si>
  <si>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</si>
  <si>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</si>
  <si>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</si>
  <si>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</si>
  <si>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</si>
  <si>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</si>
  <si>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</si>
  <si>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</si>
  <si>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</si>
  <si>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</si>
  <si>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</si>
  <si>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</si>
  <si>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</si>
  <si>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</si>
  <si>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</si>
  <si>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</si>
  <si>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</si>
  <si>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</si>
  <si>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</si>
  <si>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</si>
  <si>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</si>
  <si>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</si>
  <si>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</si>
  <si>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</si>
  <si>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</si>
  <si>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</si>
  <si>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</si>
  <si>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</si>
  <si>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</si>
  <si>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</si>
  <si>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</si>
  <si>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</si>
  <si>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</si>
  <si>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</si>
  <si>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</si>
  <si>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</si>
  <si>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</si>
  <si>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</si>
  <si>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</si>
  <si>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</si>
  <si>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</si>
  <si>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</si>
  <si>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</si>
  <si>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</si>
  <si>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</si>
  <si>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</si>
  <si>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</si>
  <si>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</si>
  <si>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</si>
  <si>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</si>
  <si>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</si>
  <si>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</si>
  <si>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</si>
  <si>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</si>
  <si>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</si>
  <si>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</si>
  <si>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</si>
  <si>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</si>
  <si>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</si>
  <si>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</si>
  <si>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</si>
  <si>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</si>
  <si>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</si>
  <si>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</si>
  <si>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</si>
  <si>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</si>
  <si>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</si>
  <si>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</si>
  <si>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</si>
  <si>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</si>
  <si>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</si>
  <si>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</si>
  <si>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</si>
  <si>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</si>
  <si>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</si>
  <si>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</si>
  <si>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</si>
  <si>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</si>
  <si>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</si>
  <si>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</si>
  <si>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</si>
  <si>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</si>
  <si>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</si>
  <si>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</si>
  <si>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</si>
  <si>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</si>
  <si>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</si>
  <si>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</si>
  <si>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</si>
  <si>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</si>
  <si>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</si>
  <si>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</si>
  <si>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</si>
  <si>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</si>
  <si>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</si>
  <si>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</si>
  <si>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</si>
  <si>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</si>
  <si>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</si>
  <si>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</si>
  <si>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</si>
  <si>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</si>
  <si>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</si>
  <si>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</si>
  <si>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</si>
  <si>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</si>
  <si>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</si>
  <si>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</si>
  <si>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</si>
  <si>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</si>
  <si>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</si>
  <si>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</si>
  <si>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</si>
  <si>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</si>
  <si>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Modificado</t>
  </si>
  <si>
    <t>Devengado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</si>
  <si>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</si>
  <si>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</si>
  <si>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</si>
  <si>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</si>
  <si>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</si>
  <si>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</si>
  <si>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</si>
  <si>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</si>
  <si>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</si>
  <si>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</si>
  <si>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</si>
  <si>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</si>
  <si>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</si>
  <si>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</si>
  <si>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</si>
  <si>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</si>
  <si>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</si>
  <si>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</si>
  <si>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</si>
  <si>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</si>
  <si>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</si>
  <si>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</si>
  <si>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</si>
  <si>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</si>
  <si>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</si>
  <si>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</si>
  <si>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</si>
  <si>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</si>
  <si>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</si>
  <si>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</si>
  <si>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</si>
  <si>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</si>
  <si>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</si>
  <si>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</si>
  <si>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</si>
  <si>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</si>
  <si>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</si>
  <si>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</si>
  <si>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</si>
  <si>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CLASIFICACIÓN POR OBJETO DEL GASTO (CAPÍTULO Y CONCEPTO)</t>
  </si>
  <si>
    <t>Egresos</t>
  </si>
  <si>
    <t>CLASIFICACIÓN ADMINISTRATIVA</t>
  </si>
  <si>
    <t>CLASIFICACIÓN FUNCIONAL (FINALIDAD Y FUNCIÓN)</t>
  </si>
  <si>
    <t>POSTURA FISCAL</t>
  </si>
  <si>
    <t>Subejercicio</t>
  </si>
  <si>
    <t>CLASIFICACIÓN DE SERVICIOS PERSONALES POR CATEGORÍA</t>
  </si>
  <si>
    <t>INFORMACIÓN TRIMESTRAL</t>
  </si>
  <si>
    <t>Ejercicio 2017</t>
  </si>
  <si>
    <t>INFORME DE INTERESES DE LA DEUDA</t>
  </si>
  <si>
    <t>TRIMESTRE:</t>
  </si>
  <si>
    <t>PERIODOS</t>
  </si>
  <si>
    <t>COMPROBACIÓN TOTALES</t>
  </si>
  <si>
    <t>INFORME DE ENDEUDAMIENTO NETO</t>
  </si>
  <si>
    <t>FIDEICOMISO PROMOTOR DEL EMPLEO</t>
  </si>
  <si>
    <t>ING. JORGE ANTONIO HERBERT ACERO</t>
  </si>
  <si>
    <t>DIRECTOR</t>
  </si>
  <si>
    <t>C.P. SABINO DIAZ MORALES</t>
  </si>
  <si>
    <t>CONTADOR GENERAL</t>
  </si>
  <si>
    <t>Importe otorgado</t>
  </si>
  <si>
    <t>Indicadores de Resultados</t>
  </si>
  <si>
    <t>Actividad</t>
  </si>
  <si>
    <t>Indicador</t>
  </si>
  <si>
    <t>Meta</t>
  </si>
  <si>
    <t>1.1 Realizar eventos de promoción</t>
  </si>
  <si>
    <t>Créditos otorgados</t>
  </si>
  <si>
    <t>1.2 Analizar los expedientes integrados</t>
  </si>
  <si>
    <t>1.3 Expedir dictamen de créditos</t>
  </si>
  <si>
    <t>Empleos generados y conservados</t>
  </si>
  <si>
    <t>1.4 Formalizar y entregar el crédito</t>
  </si>
  <si>
    <t>Recuperación de cartera.</t>
  </si>
  <si>
    <t>1.5 Cobrar el crédito</t>
  </si>
  <si>
    <t>Municipios Beneficiados</t>
  </si>
  <si>
    <t>Promoción de créditos</t>
  </si>
  <si>
    <t>Bajo protesta de decir verdad declaramos que los Estados e Informacion Programatica son razonablemente correctos y responsabilidad del emisor.</t>
  </si>
  <si>
    <t>% avance</t>
  </si>
  <si>
    <t>1.6 Realizar seguimiento a los créditos otorgados</t>
  </si>
  <si>
    <t xml:space="preserve">Realizadas </t>
  </si>
  <si>
    <t>Del 1 de Enero al 30 de noviembre de 2019</t>
  </si>
  <si>
    <t>Programada  Anual 2020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</si>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</sst>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m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5" fontId="8" fillId="0" borderId="0"/>
    <xf numFmtId="0" fontId="1" fillId="0" borderId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9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9" fillId="3" borderId="0" xfId="2" applyFont="1" applyFill="1" applyBorder="1" applyAlignment="1" applyProtection="1">
      <alignment vertical="center"/>
    </xf>
    <xf numFmtId="0" fontId="10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9" fillId="3" borderId="7" xfId="0" applyFont="1" applyFill="1" applyBorder="1" applyAlignment="1" applyProtection="1"/>
    <xf numFmtId="3" fontId="10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9" fillId="3" borderId="7" xfId="0" applyFont="1" applyFill="1" applyBorder="1" applyAlignment="1" applyProtection="1">
      <alignment horizontal="left" vertical="top"/>
    </xf>
    <xf numFmtId="3" fontId="9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0" fillId="3" borderId="7" xfId="0" applyFont="1" applyFill="1" applyBorder="1" applyAlignment="1" applyProtection="1">
      <alignment horizontal="left" vertical="top"/>
    </xf>
    <xf numFmtId="3" fontId="10" fillId="3" borderId="0" xfId="1" applyNumberFormat="1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/>
    </xf>
    <xf numFmtId="3" fontId="12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top"/>
    </xf>
    <xf numFmtId="0" fontId="13" fillId="3" borderId="7" xfId="0" applyFont="1" applyFill="1" applyBorder="1" applyAlignment="1" applyProtection="1">
      <alignment horizontal="left"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3" fontId="9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3" fillId="3" borderId="0" xfId="1" applyNumberFormat="1" applyFont="1" applyFill="1" applyBorder="1" applyAlignment="1" applyProtection="1">
      <alignment vertical="top"/>
    </xf>
    <xf numFmtId="0" fontId="14" fillId="3" borderId="8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0" fillId="3" borderId="1" xfId="0" applyFont="1" applyFill="1" applyBorder="1" applyAlignment="1" applyProtection="1">
      <alignment vertical="top"/>
    </xf>
    <xf numFmtId="0" fontId="10" fillId="3" borderId="1" xfId="0" applyFont="1" applyFill="1" applyBorder="1" applyProtection="1"/>
    <xf numFmtId="43" fontId="10" fillId="3" borderId="1" xfId="1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/>
    <xf numFmtId="0" fontId="10" fillId="3" borderId="0" xfId="0" applyFont="1" applyFill="1" applyBorder="1" applyProtection="1"/>
    <xf numFmtId="43" fontId="10" fillId="3" borderId="0" xfId="1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right"/>
    </xf>
    <xf numFmtId="43" fontId="10" fillId="3" borderId="0" xfId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9" fillId="3" borderId="0" xfId="3" applyNumberFormat="1" applyFont="1" applyFill="1" applyBorder="1" applyAlignment="1" applyProtection="1">
      <alignment horizontal="centerContinuous" vertical="center"/>
    </xf>
    <xf numFmtId="0" fontId="9" fillId="3" borderId="0" xfId="3" applyNumberFormat="1" applyFont="1" applyFill="1" applyBorder="1" applyAlignment="1" applyProtection="1">
      <alignment vertical="center"/>
    </xf>
    <xf numFmtId="0" fontId="9" fillId="3" borderId="0" xfId="3" applyNumberFormat="1" applyFont="1" applyFill="1" applyBorder="1" applyAlignment="1" applyProtection="1">
      <alignment horizontal="right" vertical="top"/>
    </xf>
    <xf numFmtId="0" fontId="11" fillId="3" borderId="0" xfId="0" applyFont="1" applyFill="1" applyAlignment="1" applyProtection="1">
      <alignment vertical="top"/>
    </xf>
    <xf numFmtId="0" fontId="11" fillId="3" borderId="0" xfId="0" applyFont="1" applyFill="1" applyBorder="1" applyProtection="1"/>
    <xf numFmtId="0" fontId="9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6" fontId="10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vertical="center" wrapText="1"/>
    </xf>
    <xf numFmtId="3" fontId="12" fillId="3" borderId="0" xfId="1" applyNumberFormat="1" applyFont="1" applyFill="1" applyBorder="1" applyAlignment="1" applyProtection="1">
      <alignment vertical="top"/>
    </xf>
    <xf numFmtId="3" fontId="10" fillId="3" borderId="0" xfId="0" applyNumberFormat="1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0" fillId="3" borderId="0" xfId="1" applyFont="1" applyFill="1" applyBorder="1" applyAlignment="1" applyProtection="1">
      <alignment horizontal="right" vertical="top"/>
    </xf>
    <xf numFmtId="0" fontId="5" fillId="3" borderId="0" xfId="0" applyFont="1" applyFill="1" applyProtection="1"/>
    <xf numFmtId="0" fontId="6" fillId="3" borderId="7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5" fillId="0" borderId="0" xfId="0" applyFont="1" applyAlignment="1" applyProtection="1"/>
    <xf numFmtId="0" fontId="5" fillId="3" borderId="4" xfId="0" applyFont="1" applyFill="1" applyBorder="1" applyAlignment="1" applyProtection="1">
      <alignment horizontal="justify" vertical="center" wrapText="1"/>
    </xf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20" fillId="3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4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4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0" fillId="0" borderId="0" xfId="0" applyFont="1" applyFill="1" applyProtection="1"/>
    <xf numFmtId="0" fontId="19" fillId="3" borderId="0" xfId="0" applyFont="1" applyFill="1" applyProtection="1"/>
    <xf numFmtId="0" fontId="19" fillId="3" borderId="0" xfId="0" applyFont="1" applyFill="1" applyAlignment="1" applyProtection="1">
      <alignment horizontal="left" indent="5"/>
    </xf>
    <xf numFmtId="0" fontId="26" fillId="3" borderId="0" xfId="6" applyFont="1" applyFill="1" applyAlignment="1" applyProtection="1">
      <alignment horizontal="left" indent="5"/>
    </xf>
    <xf numFmtId="0" fontId="9" fillId="0" borderId="0" xfId="0" applyFont="1" applyFill="1" applyAlignment="1" applyProtection="1">
      <alignment horizontal="right" indent="1"/>
    </xf>
    <xf numFmtId="0" fontId="23" fillId="3" borderId="0" xfId="6" applyFont="1" applyFill="1" applyAlignment="1" applyProtection="1">
      <alignment horizontal="left" indent="5"/>
    </xf>
    <xf numFmtId="0" fontId="5" fillId="0" borderId="1" xfId="0" applyFont="1" applyBorder="1" applyProtection="1"/>
    <xf numFmtId="0" fontId="5" fillId="0" borderId="0" xfId="0" applyFont="1" applyAlignment="1" applyProtection="1"/>
    <xf numFmtId="0" fontId="7" fillId="0" borderId="0" xfId="0" applyFont="1" applyAlignment="1" applyProtection="1"/>
    <xf numFmtId="0" fontId="5" fillId="0" borderId="1" xfId="0" applyFont="1" applyBorder="1" applyAlignment="1" applyProtection="1"/>
    <xf numFmtId="0" fontId="10" fillId="4" borderId="1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3" xfId="0" applyFont="1" applyFill="1" applyBorder="1" applyAlignment="1" applyProtection="1">
      <alignment horizontal="right" vertical="center" wrapText="1"/>
    </xf>
    <xf numFmtId="168" fontId="0" fillId="0" borderId="0" xfId="0" applyNumberFormat="1"/>
    <xf numFmtId="43" fontId="10" fillId="3" borderId="13" xfId="1" applyFont="1" applyFill="1" applyBorder="1" applyAlignment="1" applyProtection="1">
      <alignment vertical="top"/>
    </xf>
    <xf numFmtId="167" fontId="10" fillId="3" borderId="13" xfId="1" applyNumberFormat="1" applyFont="1" applyFill="1" applyBorder="1" applyAlignment="1" applyProtection="1">
      <alignment vertical="top"/>
    </xf>
    <xf numFmtId="43" fontId="9" fillId="3" borderId="13" xfId="1" applyFont="1" applyFill="1" applyBorder="1" applyAlignment="1" applyProtection="1">
      <alignment vertical="top"/>
    </xf>
    <xf numFmtId="167" fontId="9" fillId="3" borderId="13" xfId="1" applyNumberFormat="1" applyFont="1" applyFill="1" applyBorder="1" applyAlignment="1" applyProtection="1">
      <alignment vertical="top"/>
    </xf>
    <xf numFmtId="43" fontId="6" fillId="3" borderId="10" xfId="1" applyFont="1" applyFill="1" applyBorder="1" applyAlignment="1" applyProtection="1">
      <alignment horizontal="right" vertical="center" wrapText="1"/>
    </xf>
    <xf numFmtId="43" fontId="6" fillId="3" borderId="14" xfId="1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/>
    <xf numFmtId="0" fontId="7" fillId="0" borderId="0" xfId="0" applyFont="1" applyBorder="1" applyAlignment="1" applyProtection="1"/>
    <xf numFmtId="0" fontId="30" fillId="5" borderId="2" xfId="0" applyFont="1" applyFill="1" applyBorder="1" applyAlignment="1">
      <alignment horizontal="center" wrapText="1"/>
    </xf>
    <xf numFmtId="0" fontId="30" fillId="5" borderId="2" xfId="0" applyFont="1" applyFill="1" applyBorder="1" applyAlignment="1">
      <alignment horizontal="center" vertical="top" wrapText="1"/>
    </xf>
    <xf numFmtId="167" fontId="9" fillId="0" borderId="13" xfId="1" applyNumberFormat="1" applyFont="1" applyFill="1" applyBorder="1" applyAlignment="1" applyProtection="1">
      <alignment vertical="top"/>
    </xf>
    <xf numFmtId="167" fontId="10" fillId="0" borderId="13" xfId="1" applyNumberFormat="1" applyFont="1" applyFill="1" applyBorder="1" applyAlignment="1" applyProtection="1">
      <alignment vertical="top"/>
    </xf>
    <xf numFmtId="43" fontId="10" fillId="0" borderId="13" xfId="1" applyFont="1" applyFill="1" applyBorder="1" applyAlignment="1" applyProtection="1">
      <alignment vertical="top"/>
    </xf>
    <xf numFmtId="43" fontId="9" fillId="0" borderId="13" xfId="1" applyFont="1" applyFill="1" applyBorder="1" applyAlignment="1" applyProtection="1">
      <alignment vertical="top"/>
    </xf>
    <xf numFmtId="167" fontId="5" fillId="3" borderId="2" xfId="1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0" fontId="31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0" fontId="31" fillId="0" borderId="2" xfId="7" applyNumberFormat="1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4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28" fillId="3" borderId="0" xfId="6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9" fillId="3" borderId="0" xfId="6" applyFont="1" applyFill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18" fillId="3" borderId="0" xfId="0" applyFont="1" applyFill="1" applyAlignment="1" applyProtection="1">
      <alignment horizontal="left" vertical="center" wrapText="1"/>
    </xf>
    <xf numFmtId="0" fontId="17" fillId="3" borderId="0" xfId="0" applyFont="1" applyFill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justify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0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9" fillId="3" borderId="0" xfId="3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  <xf numFmtId="0" fontId="0" fillId="0" borderId="0" xfId="0" applyAlignment="1">
      <alignment horizontal="center"/>
    </xf>
    <xf numFmtId="0" fontId="31" fillId="0" borderId="2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10" fontId="31" fillId="0" borderId="15" xfId="7" applyNumberFormat="1" applyFont="1" applyFill="1" applyBorder="1" applyAlignment="1">
      <alignment horizontal="center" vertical="center" wrapText="1"/>
    </xf>
    <xf numFmtId="10" fontId="31" fillId="0" borderId="14" xfId="7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0" fontId="31" fillId="0" borderId="2" xfId="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0" fillId="5" borderId="2" xfId="0" applyFont="1" applyFill="1" applyBorder="1" applyAlignment="1">
      <alignment horizontal="center" vertical="center" wrapText="1"/>
    </xf>
  </cellXfs>
  <cellStyles count="8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  <cellStyle name="Porcentaje" xfId="7" builtin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21</xdr:row>
      <xdr:rowOff>0</xdr:rowOff>
    </xdr:from>
    <xdr:to>
      <xdr:col>2</xdr:col>
      <xdr:colOff>771525</xdr:colOff>
      <xdr:row>21</xdr:row>
      <xdr:rowOff>0</xdr:rowOff>
    </xdr:to>
    <xdr:cxnSp macro="">
      <xdr:nvCxnSpPr>
        <xdr:cNvPr id="2" name="1 Conector recto"/>
        <xdr:cNvCxnSpPr/>
      </xdr:nvCxnSpPr>
      <xdr:spPr>
        <a:xfrm>
          <a:off x="1600200" y="5715000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20</xdr:row>
      <xdr:rowOff>180975</xdr:rowOff>
    </xdr:from>
    <xdr:to>
      <xdr:col>5</xdr:col>
      <xdr:colOff>466725</xdr:colOff>
      <xdr:row>20</xdr:row>
      <xdr:rowOff>180975</xdr:rowOff>
    </xdr:to>
    <xdr:cxnSp macro="">
      <xdr:nvCxnSpPr>
        <xdr:cNvPr id="3" name="2 Conector recto"/>
        <xdr:cNvCxnSpPr/>
      </xdr:nvCxnSpPr>
      <xdr:spPr>
        <a:xfrm>
          <a:off x="5334000" y="5705475"/>
          <a:ext cx="2085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838200</xdr:colOff>
      <xdr:row>21</xdr:row>
      <xdr:rowOff>0</xdr:rowOff>
    </xdr:from>
    <xdr:to>
      <xdr:col>2</xdr:col>
      <xdr:colOff>771525</xdr:colOff>
      <xdr:row>21</xdr:row>
      <xdr:rowOff>0</xdr:rowOff>
    </xdr:to>
    <xdr:cxnSp macro="">
      <xdr:nvCxnSpPr>
        <xdr:cNvPr id="4" name="3 Conector recto"/>
        <xdr:cNvCxnSpPr/>
      </xdr:nvCxnSpPr>
      <xdr:spPr>
        <a:xfrm>
          <a:off x="1600200" y="5791200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20</xdr:row>
      <xdr:rowOff>180975</xdr:rowOff>
    </xdr:from>
    <xdr:to>
      <xdr:col>5</xdr:col>
      <xdr:colOff>466725</xdr:colOff>
      <xdr:row>20</xdr:row>
      <xdr:rowOff>180975</xdr:rowOff>
    </xdr:to>
    <xdr:cxnSp macro="">
      <xdr:nvCxnSpPr>
        <xdr:cNvPr id="5" name="4 Conector recto"/>
        <xdr:cNvCxnSpPr/>
      </xdr:nvCxnSpPr>
      <xdr:spPr>
        <a:xfrm>
          <a:off x="5334000" y="578167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838200</xdr:colOff>
      <xdr:row>21</xdr:row>
      <xdr:rowOff>0</xdr:rowOff>
    </xdr:from>
    <xdr:to>
      <xdr:col>2</xdr:col>
      <xdr:colOff>771525</xdr:colOff>
      <xdr:row>21</xdr:row>
      <xdr:rowOff>0</xdr:rowOff>
    </xdr:to>
    <xdr:cxnSp macro="">
      <xdr:nvCxnSpPr>
        <xdr:cNvPr id="6" name="5 Conector recto"/>
        <xdr:cNvCxnSpPr/>
      </xdr:nvCxnSpPr>
      <xdr:spPr>
        <a:xfrm>
          <a:off x="1600200" y="5791200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20</xdr:row>
      <xdr:rowOff>180975</xdr:rowOff>
    </xdr:from>
    <xdr:to>
      <xdr:col>5</xdr:col>
      <xdr:colOff>466725</xdr:colOff>
      <xdr:row>20</xdr:row>
      <xdr:rowOff>180975</xdr:rowOff>
    </xdr:to>
    <xdr:cxnSp macro="">
      <xdr:nvCxnSpPr>
        <xdr:cNvPr id="7" name="6 Conector recto"/>
        <xdr:cNvCxnSpPr/>
      </xdr:nvCxnSpPr>
      <xdr:spPr>
        <a:xfrm>
          <a:off x="5334000" y="578167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838200</xdr:colOff>
      <xdr:row>21</xdr:row>
      <xdr:rowOff>0</xdr:rowOff>
    </xdr:from>
    <xdr:to>
      <xdr:col>2</xdr:col>
      <xdr:colOff>771525</xdr:colOff>
      <xdr:row>21</xdr:row>
      <xdr:rowOff>0</xdr:rowOff>
    </xdr:to>
    <xdr:cxnSp macro="">
      <xdr:nvCxnSpPr>
        <xdr:cNvPr id="8" name="7 Conector recto"/>
        <xdr:cNvCxnSpPr/>
      </xdr:nvCxnSpPr>
      <xdr:spPr>
        <a:xfrm>
          <a:off x="1600200" y="5791200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20</xdr:row>
      <xdr:rowOff>180975</xdr:rowOff>
    </xdr:from>
    <xdr:to>
      <xdr:col>5</xdr:col>
      <xdr:colOff>466725</xdr:colOff>
      <xdr:row>20</xdr:row>
      <xdr:rowOff>180975</xdr:rowOff>
    </xdr:to>
    <xdr:cxnSp macro="">
      <xdr:nvCxnSpPr>
        <xdr:cNvPr id="9" name="8 Conector recto"/>
        <xdr:cNvCxnSpPr/>
      </xdr:nvCxnSpPr>
      <xdr:spPr>
        <a:xfrm>
          <a:off x="5334000" y="578167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838200</xdr:colOff>
      <xdr:row>21</xdr:row>
      <xdr:rowOff>0</xdr:rowOff>
    </xdr:from>
    <xdr:to>
      <xdr:col>2</xdr:col>
      <xdr:colOff>771525</xdr:colOff>
      <xdr:row>21</xdr:row>
      <xdr:rowOff>0</xdr:rowOff>
    </xdr:to>
    <xdr:cxnSp macro="">
      <xdr:nvCxnSpPr>
        <xdr:cNvPr id="10" name="9 Conector recto"/>
        <xdr:cNvCxnSpPr/>
      </xdr:nvCxnSpPr>
      <xdr:spPr>
        <a:xfrm>
          <a:off x="1600200" y="5791200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20</xdr:row>
      <xdr:rowOff>180975</xdr:rowOff>
    </xdr:from>
    <xdr:to>
      <xdr:col>5</xdr:col>
      <xdr:colOff>466725</xdr:colOff>
      <xdr:row>20</xdr:row>
      <xdr:rowOff>180975</xdr:rowOff>
    </xdr:to>
    <xdr:cxnSp macro="">
      <xdr:nvCxnSpPr>
        <xdr:cNvPr id="11" name="10 Conector recto"/>
        <xdr:cNvCxnSpPr/>
      </xdr:nvCxnSpPr>
      <xdr:spPr>
        <a:xfrm>
          <a:off x="5334000" y="578167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838200</xdr:colOff>
      <xdr:row>21</xdr:row>
      <xdr:rowOff>0</xdr:rowOff>
    </xdr:from>
    <xdr:to>
      <xdr:col>2</xdr:col>
      <xdr:colOff>771525</xdr:colOff>
      <xdr:row>21</xdr:row>
      <xdr:rowOff>0</xdr:rowOff>
    </xdr:to>
    <xdr:cxnSp macro="">
      <xdr:nvCxnSpPr>
        <xdr:cNvPr id="12" name="11 Conector recto"/>
        <xdr:cNvCxnSpPr/>
      </xdr:nvCxnSpPr>
      <xdr:spPr>
        <a:xfrm>
          <a:off x="1600200" y="5791200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20</xdr:row>
      <xdr:rowOff>180975</xdr:rowOff>
    </xdr:from>
    <xdr:to>
      <xdr:col>5</xdr:col>
      <xdr:colOff>466725</xdr:colOff>
      <xdr:row>20</xdr:row>
      <xdr:rowOff>180975</xdr:rowOff>
    </xdr:to>
    <xdr:cxnSp macro="">
      <xdr:nvCxnSpPr>
        <xdr:cNvPr id="13" name="12 Conector recto"/>
        <xdr:cNvCxnSpPr/>
      </xdr:nvCxnSpPr>
      <xdr:spPr>
        <a:xfrm>
          <a:off x="5334000" y="578167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5"/>
  <sheetViews>
    <sheetView workbookViewId="0">
      <selection activeCell="A2" sqref="A2:A5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201</v>
      </c>
    </row>
    <row r="2" spans="1:1" x14ac:dyDescent="0.25">
      <c r="A2" s="120">
        <v>42825</v>
      </c>
    </row>
    <row r="3" spans="1:1" x14ac:dyDescent="0.25">
      <c r="A3" s="120">
        <v>42916</v>
      </c>
    </row>
    <row r="4" spans="1:1" x14ac:dyDescent="0.25">
      <c r="A4" s="120">
        <v>43008</v>
      </c>
    </row>
    <row r="5" spans="1:1" x14ac:dyDescent="0.25">
      <c r="A5" s="120">
        <v>43100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3"/>
  <sheetViews>
    <sheetView showGridLines="0" showRuler="0" showOutlineSymbols="0" topLeftCell="A2" zoomScale="80" zoomScaleNormal="80" workbookViewId="0">
      <selection activeCell="C2" sqref="C2:D2"/>
    </sheetView>
  </sheetViews>
  <sheetFormatPr baseColWidth="10" defaultRowHeight="15" x14ac:dyDescent="0.25"/>
  <cols>
    <col min="1" max="2" width="11.42578125" style="101"/>
    <col min="3" max="3" width="83" style="101" customWidth="1"/>
    <col min="4" max="4" width="94.42578125" style="101" bestFit="1" customWidth="1"/>
    <col min="5" max="16384" width="11.42578125" style="101"/>
  </cols>
  <sheetData>
    <row r="2" spans="3:15" ht="36" x14ac:dyDescent="0.55000000000000004">
      <c r="C2" s="148" t="s">
        <v>197</v>
      </c>
      <c r="D2" s="148"/>
    </row>
    <row r="3" spans="3:15" ht="31.5" x14ac:dyDescent="0.5">
      <c r="C3" s="149" t="s">
        <v>198</v>
      </c>
      <c r="D3" s="149"/>
    </row>
    <row r="4" spans="3:15" ht="23.25" x14ac:dyDescent="0.35">
      <c r="C4" s="150" t="s">
        <v>1</v>
      </c>
      <c r="D4" s="150"/>
      <c r="K4" s="102"/>
    </row>
    <row r="5" spans="3:15" ht="21" x14ac:dyDescent="0.35">
      <c r="C5" s="106" t="s">
        <v>180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3:15" ht="21" x14ac:dyDescent="0.35">
      <c r="C6" s="106" t="s">
        <v>202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3:15" ht="26.25" x14ac:dyDescent="0.4">
      <c r="C7" s="151" t="s">
        <v>183</v>
      </c>
      <c r="D7" s="15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3:15" ht="21" x14ac:dyDescent="0.35">
      <c r="C8" s="108" t="s">
        <v>166</v>
      </c>
      <c r="D8" s="108" t="s">
        <v>173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3:15" ht="21" x14ac:dyDescent="0.35">
      <c r="C9" s="108" t="s">
        <v>167</v>
      </c>
      <c r="D9" s="108" t="s">
        <v>174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3:15" ht="21" x14ac:dyDescent="0.35">
      <c r="C10" s="108" t="s">
        <v>168</v>
      </c>
      <c r="D10" s="108" t="s">
        <v>175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3:15" ht="21" x14ac:dyDescent="0.35">
      <c r="C11" s="108" t="s">
        <v>169</v>
      </c>
      <c r="D11" s="108" t="s">
        <v>176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3:15" ht="21" x14ac:dyDescent="0.35">
      <c r="C12" s="108" t="s">
        <v>170</v>
      </c>
      <c r="D12" s="108" t="s">
        <v>177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3:15" ht="21" x14ac:dyDescent="0.35">
      <c r="C13" s="108" t="s">
        <v>171</v>
      </c>
      <c r="D13" s="108" t="s">
        <v>178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3:15" ht="21" x14ac:dyDescent="0.35">
      <c r="C14" s="108" t="s">
        <v>172</v>
      </c>
      <c r="D14" s="108" t="s">
        <v>179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3:15" ht="21" x14ac:dyDescent="0.35">
      <c r="C15" s="108" t="s">
        <v>199</v>
      </c>
      <c r="D15" s="108" t="s">
        <v>194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3:15" ht="21" x14ac:dyDescent="0.35">
      <c r="C16" s="108" t="s">
        <v>203</v>
      </c>
      <c r="D16" s="108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21" x14ac:dyDescent="0.35">
      <c r="A17" s="99"/>
      <c r="C17" s="90"/>
      <c r="D17" s="105"/>
      <c r="F17" s="90"/>
    </row>
    <row r="18" spans="1:15" ht="26.25" x14ac:dyDescent="0.4">
      <c r="C18" s="151" t="s">
        <v>184</v>
      </c>
      <c r="D18" s="151"/>
      <c r="F18" s="90"/>
    </row>
    <row r="19" spans="1:15" ht="21" x14ac:dyDescent="0.35">
      <c r="C19" s="108" t="s">
        <v>181</v>
      </c>
      <c r="D19" s="108" t="s">
        <v>192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21" x14ac:dyDescent="0.35">
      <c r="C20" s="108" t="s">
        <v>182</v>
      </c>
      <c r="D20" s="108" t="s">
        <v>193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21" x14ac:dyDescent="0.35">
      <c r="C21" s="108" t="s">
        <v>190</v>
      </c>
      <c r="D21" s="108" t="s">
        <v>196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21" x14ac:dyDescent="0.35">
      <c r="C22" s="104"/>
      <c r="D22" s="104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21" x14ac:dyDescent="0.35">
      <c r="C23" s="104"/>
      <c r="D23" s="104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21" x14ac:dyDescent="0.35">
      <c r="C24" s="104"/>
      <c r="D24" s="104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21" x14ac:dyDescent="0.35">
      <c r="C25" s="104"/>
      <c r="D25" s="104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21" x14ac:dyDescent="0.35">
      <c r="C26" s="90"/>
      <c r="I26" s="100"/>
      <c r="J26" s="100"/>
    </row>
    <row r="27" spans="1:15" x14ac:dyDescent="0.25">
      <c r="I27" s="101" t="str">
        <f>+UPPER(C26)</f>
        <v/>
      </c>
    </row>
    <row r="30" spans="1:15" x14ac:dyDescent="0.25">
      <c r="A30" s="80"/>
    </row>
    <row r="31" spans="1:15" x14ac:dyDescent="0.25">
      <c r="A31" s="80"/>
    </row>
    <row r="32" spans="1:15" x14ac:dyDescent="0.25">
      <c r="A32" s="80"/>
    </row>
    <row r="33" spans="1:1" x14ac:dyDescent="0.25">
      <c r="A33" s="80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zoomScale="130" zoomScaleNormal="130" workbookViewId="0">
      <selection activeCell="D26" sqref="D26"/>
    </sheetView>
  </sheetViews>
  <sheetFormatPr baseColWidth="10" defaultRowHeight="12" x14ac:dyDescent="0.2"/>
  <cols>
    <col min="1" max="1" width="11.42578125" style="103"/>
    <col min="2" max="2" width="8.85546875" style="103" customWidth="1"/>
    <col min="3" max="3" width="24.5703125" style="103" customWidth="1"/>
    <col min="4" max="4" width="70.7109375" style="103" customWidth="1"/>
    <col min="5" max="16384" width="11.42578125" style="103"/>
  </cols>
  <sheetData>
    <row r="2" spans="3:4" ht="36" x14ac:dyDescent="0.55000000000000004">
      <c r="C2" s="152" t="s">
        <v>197</v>
      </c>
      <c r="D2" s="152"/>
    </row>
    <row r="3" spans="3:4" ht="31.5" x14ac:dyDescent="0.5">
      <c r="C3" s="149" t="s">
        <v>198</v>
      </c>
      <c r="D3" s="149"/>
    </row>
    <row r="4" spans="3:4" ht="21" x14ac:dyDescent="0.2">
      <c r="C4" s="153" t="s">
        <v>3</v>
      </c>
      <c r="D4" s="153"/>
    </row>
    <row r="5" spans="3:4" x14ac:dyDescent="0.2">
      <c r="C5" s="154"/>
      <c r="D5" s="154"/>
    </row>
    <row r="6" spans="3:4" x14ac:dyDescent="0.2">
      <c r="C6" s="154"/>
      <c r="D6" s="154"/>
    </row>
    <row r="7" spans="3:4" x14ac:dyDescent="0.2">
      <c r="C7" s="154"/>
      <c r="D7" s="154"/>
    </row>
    <row r="8" spans="3:4" x14ac:dyDescent="0.2">
      <c r="C8" s="107" t="s">
        <v>185</v>
      </c>
      <c r="D8" s="113" t="s">
        <v>204</v>
      </c>
    </row>
    <row r="9" spans="3:4" ht="6.75" customHeight="1" x14ac:dyDescent="0.2"/>
    <row r="10" spans="3:4" x14ac:dyDescent="0.2">
      <c r="C10" s="107" t="s">
        <v>186</v>
      </c>
      <c r="D10" s="113" t="s">
        <v>205</v>
      </c>
    </row>
    <row r="11" spans="3:4" ht="6.75" customHeight="1" x14ac:dyDescent="0.2"/>
    <row r="12" spans="3:4" x14ac:dyDescent="0.2">
      <c r="C12" s="107" t="s">
        <v>187</v>
      </c>
      <c r="D12" s="113" t="s">
        <v>206</v>
      </c>
    </row>
    <row r="13" spans="3:4" ht="6.75" customHeight="1" x14ac:dyDescent="0.2"/>
    <row r="14" spans="3:4" x14ac:dyDescent="0.2">
      <c r="C14" s="107" t="s">
        <v>188</v>
      </c>
      <c r="D14" s="113" t="s">
        <v>207</v>
      </c>
    </row>
    <row r="15" spans="3:4" ht="6.75" customHeight="1" x14ac:dyDescent="0.2"/>
    <row r="16" spans="3:4" x14ac:dyDescent="0.2">
      <c r="C16" s="107" t="s">
        <v>189</v>
      </c>
      <c r="D16" s="113" t="s">
        <v>208</v>
      </c>
    </row>
    <row r="17" spans="3:4" ht="6.75" customHeight="1" x14ac:dyDescent="0.2"/>
    <row r="18" spans="3:4" x14ac:dyDescent="0.2">
      <c r="C18" s="107" t="s">
        <v>200</v>
      </c>
      <c r="D18" s="103">
        <v>4</v>
      </c>
    </row>
    <row r="19" spans="3:4" ht="6.75" customHeight="1" x14ac:dyDescent="0.2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5"/>
  <sheetViews>
    <sheetView showGridLines="0" view="pageBreakPreview" zoomScale="98" zoomScaleSheetLayoutView="98" workbookViewId="0">
      <selection activeCell="B5" sqref="B5:J5"/>
    </sheetView>
  </sheetViews>
  <sheetFormatPr baseColWidth="10" defaultRowHeight="12" x14ac:dyDescent="0.2"/>
  <cols>
    <col min="1" max="1" width="2.140625" style="5" customWidth="1"/>
    <col min="2" max="2" width="4.85546875" style="2" customWidth="1"/>
    <col min="3" max="3" width="3.7109375" style="2" customWidth="1"/>
    <col min="4" max="4" width="65.7109375" style="2" customWidth="1"/>
    <col min="5" max="5" width="16" style="2" customWidth="1"/>
    <col min="6" max="6" width="15.42578125" style="2" customWidth="1"/>
    <col min="7" max="7" width="16" style="2" customWidth="1"/>
    <col min="8" max="8" width="16.140625" style="2" customWidth="1"/>
    <col min="9" max="9" width="16" style="2" customWidth="1"/>
    <col min="10" max="10" width="15.85546875" style="2" customWidth="1"/>
    <col min="11" max="11" width="3.140625" style="5" customWidth="1"/>
    <col min="12" max="16384" width="11.42578125" style="2"/>
  </cols>
  <sheetData>
    <row r="1" spans="1:11" s="5" customFormat="1" ht="10.5" customHeight="1" x14ac:dyDescent="0.2"/>
    <row r="2" spans="1:11" ht="12" customHeight="1" x14ac:dyDescent="0.2">
      <c r="B2" s="156" t="s">
        <v>204</v>
      </c>
      <c r="C2" s="156"/>
      <c r="D2" s="156"/>
      <c r="E2" s="156"/>
      <c r="F2" s="156"/>
      <c r="G2" s="156"/>
      <c r="H2" s="156"/>
      <c r="I2" s="156"/>
      <c r="J2" s="156"/>
    </row>
    <row r="3" spans="1:11" ht="12" customHeight="1" x14ac:dyDescent="0.2">
      <c r="B3" s="155" t="s">
        <v>158</v>
      </c>
      <c r="C3" s="155"/>
      <c r="D3" s="155"/>
      <c r="E3" s="155"/>
      <c r="F3" s="155"/>
      <c r="G3" s="155"/>
      <c r="H3" s="155"/>
      <c r="I3" s="155"/>
      <c r="J3" s="155"/>
    </row>
    <row r="4" spans="1:11" ht="12" customHeight="1" x14ac:dyDescent="0.2">
      <c r="B4" s="155" t="s">
        <v>228</v>
      </c>
      <c r="C4" s="155"/>
      <c r="D4" s="155"/>
      <c r="E4" s="155"/>
      <c r="F4" s="155"/>
      <c r="G4" s="155"/>
      <c r="H4" s="155"/>
      <c r="I4" s="155"/>
      <c r="J4" s="155"/>
    </row>
    <row r="5" spans="1:11" ht="12" customHeight="1" x14ac:dyDescent="0.2">
      <c r="B5" s="155" t="s">
        <v>29</v>
      </c>
      <c r="C5" s="155"/>
      <c r="D5" s="155"/>
      <c r="E5" s="155"/>
      <c r="F5" s="155"/>
      <c r="G5" s="155"/>
      <c r="H5" s="155"/>
      <c r="I5" s="155"/>
      <c r="J5" s="155"/>
    </row>
    <row r="6" spans="1:11" ht="3.75" customHeight="1" x14ac:dyDescent="0.2">
      <c r="B6" s="115"/>
      <c r="C6" s="115"/>
      <c r="D6" s="115"/>
      <c r="E6" s="115"/>
      <c r="F6" s="115"/>
      <c r="G6" s="115"/>
      <c r="H6" s="115"/>
      <c r="I6" s="115"/>
      <c r="J6" s="115"/>
    </row>
    <row r="7" spans="1:11" ht="12.75" customHeight="1" x14ac:dyDescent="0.2">
      <c r="B7" s="160" t="s">
        <v>30</v>
      </c>
      <c r="C7" s="161"/>
      <c r="D7" s="162"/>
      <c r="E7" s="169" t="s">
        <v>191</v>
      </c>
      <c r="F7" s="169"/>
      <c r="G7" s="169"/>
      <c r="H7" s="169"/>
      <c r="I7" s="169"/>
      <c r="J7" s="169" t="s">
        <v>195</v>
      </c>
    </row>
    <row r="8" spans="1:11" ht="28.5" customHeight="1" x14ac:dyDescent="0.2">
      <c r="B8" s="163"/>
      <c r="C8" s="164"/>
      <c r="D8" s="165"/>
      <c r="E8" s="117" t="s">
        <v>151</v>
      </c>
      <c r="F8" s="117" t="s">
        <v>152</v>
      </c>
      <c r="G8" s="117" t="s">
        <v>149</v>
      </c>
      <c r="H8" s="117" t="s">
        <v>150</v>
      </c>
      <c r="I8" s="117" t="s">
        <v>153</v>
      </c>
      <c r="J8" s="169"/>
    </row>
    <row r="9" spans="1:11" ht="15.75" customHeight="1" x14ac:dyDescent="0.2">
      <c r="B9" s="166"/>
      <c r="C9" s="167"/>
      <c r="D9" s="168"/>
      <c r="E9" s="117">
        <v>1</v>
      </c>
      <c r="F9" s="117">
        <v>2</v>
      </c>
      <c r="G9" s="117" t="s">
        <v>154</v>
      </c>
      <c r="H9" s="117">
        <v>4</v>
      </c>
      <c r="I9" s="117">
        <v>5</v>
      </c>
      <c r="J9" s="117" t="s">
        <v>155</v>
      </c>
    </row>
    <row r="10" spans="1:11" s="1" customFormat="1" ht="15" customHeight="1" x14ac:dyDescent="0.2">
      <c r="A10" s="80"/>
      <c r="B10" s="157" t="s">
        <v>159</v>
      </c>
      <c r="C10" s="158"/>
      <c r="D10" s="159"/>
      <c r="E10" s="118"/>
      <c r="F10" s="119"/>
      <c r="G10" s="119"/>
      <c r="H10" s="119"/>
      <c r="I10" s="119"/>
      <c r="J10" s="119"/>
      <c r="K10" s="80"/>
    </row>
    <row r="11" spans="1:11" s="1" customFormat="1" x14ac:dyDescent="0.2">
      <c r="A11" s="80"/>
      <c r="B11" s="82"/>
      <c r="C11" s="170" t="s">
        <v>160</v>
      </c>
      <c r="D11" s="171"/>
      <c r="E11" s="123">
        <f>+E12+E13</f>
        <v>0</v>
      </c>
      <c r="F11" s="123">
        <f>+F12+F13</f>
        <v>0</v>
      </c>
      <c r="G11" s="122">
        <f t="shared" ref="G11:G13" si="0">+E11+F11</f>
        <v>0</v>
      </c>
      <c r="H11" s="123">
        <f>+H12+H13</f>
        <v>0</v>
      </c>
      <c r="I11" s="123">
        <f>+I12+I13</f>
        <v>0</v>
      </c>
      <c r="J11" s="123">
        <f>+G11-H11</f>
        <v>0</v>
      </c>
      <c r="K11" s="80"/>
    </row>
    <row r="12" spans="1:11" x14ac:dyDescent="0.2">
      <c r="B12" s="81"/>
      <c r="C12" s="86"/>
      <c r="D12" s="114" t="s">
        <v>5</v>
      </c>
      <c r="E12" s="121">
        <v>0</v>
      </c>
      <c r="F12" s="121">
        <v>0</v>
      </c>
      <c r="G12" s="122">
        <f t="shared" si="0"/>
        <v>0</v>
      </c>
      <c r="H12" s="121">
        <v>0</v>
      </c>
      <c r="I12" s="121">
        <v>0</v>
      </c>
      <c r="J12" s="121">
        <f t="shared" ref="J12:J39" si="1">+G12-H12</f>
        <v>0</v>
      </c>
    </row>
    <row r="13" spans="1:11" x14ac:dyDescent="0.2">
      <c r="B13" s="81"/>
      <c r="C13" s="86"/>
      <c r="D13" s="114" t="s">
        <v>6</v>
      </c>
      <c r="E13" s="121">
        <v>0</v>
      </c>
      <c r="F13" s="121">
        <v>0</v>
      </c>
      <c r="G13" s="122">
        <f t="shared" si="0"/>
        <v>0</v>
      </c>
      <c r="H13" s="121">
        <v>0</v>
      </c>
      <c r="I13" s="121">
        <v>0</v>
      </c>
      <c r="J13" s="121">
        <f t="shared" si="1"/>
        <v>0</v>
      </c>
    </row>
    <row r="14" spans="1:11" s="1" customFormat="1" x14ac:dyDescent="0.2">
      <c r="A14" s="80"/>
      <c r="B14" s="82"/>
      <c r="C14" s="170" t="s">
        <v>161</v>
      </c>
      <c r="D14" s="171"/>
      <c r="E14" s="134">
        <f>SUM(E15:E22)</f>
        <v>31815929</v>
      </c>
      <c r="F14" s="124">
        <f>SUM(F15:F22)</f>
        <v>-23832082</v>
      </c>
      <c r="G14" s="124">
        <f>+E14+F14</f>
        <v>7983847</v>
      </c>
      <c r="H14" s="124">
        <f>SUM(H15:H22)</f>
        <v>6601910</v>
      </c>
      <c r="I14" s="124">
        <f>SUM(I15:I22)</f>
        <v>6495680</v>
      </c>
      <c r="J14" s="124">
        <f>+G14-H14</f>
        <v>1381937</v>
      </c>
      <c r="K14" s="80"/>
    </row>
    <row r="15" spans="1:11" x14ac:dyDescent="0.2">
      <c r="B15" s="81"/>
      <c r="C15" s="86"/>
      <c r="D15" s="114" t="s">
        <v>7</v>
      </c>
      <c r="E15" s="135">
        <v>7983847</v>
      </c>
      <c r="F15" s="122">
        <v>0</v>
      </c>
      <c r="G15" s="122">
        <f t="shared" ref="G15:G17" si="2">+E15+F15</f>
        <v>7983847</v>
      </c>
      <c r="H15" s="122">
        <v>6601910</v>
      </c>
      <c r="I15" s="122">
        <v>6495680</v>
      </c>
      <c r="J15" s="122">
        <f t="shared" si="1"/>
        <v>1381937</v>
      </c>
    </row>
    <row r="16" spans="1:11" x14ac:dyDescent="0.2">
      <c r="B16" s="81"/>
      <c r="C16" s="86"/>
      <c r="D16" s="114" t="s">
        <v>8</v>
      </c>
      <c r="E16" s="135">
        <v>0</v>
      </c>
      <c r="F16" s="122">
        <v>0</v>
      </c>
      <c r="G16" s="122">
        <f t="shared" si="2"/>
        <v>0</v>
      </c>
      <c r="H16" s="122">
        <v>0</v>
      </c>
      <c r="I16" s="122">
        <v>0</v>
      </c>
      <c r="J16" s="122">
        <f t="shared" si="1"/>
        <v>0</v>
      </c>
    </row>
    <row r="17" spans="1:11" x14ac:dyDescent="0.2">
      <c r="B17" s="81"/>
      <c r="C17" s="86"/>
      <c r="D17" s="114" t="s">
        <v>9</v>
      </c>
      <c r="E17" s="135">
        <v>0</v>
      </c>
      <c r="F17" s="122">
        <v>0</v>
      </c>
      <c r="G17" s="122">
        <f t="shared" si="2"/>
        <v>0</v>
      </c>
      <c r="H17" s="122">
        <v>0</v>
      </c>
      <c r="I17" s="122">
        <v>0</v>
      </c>
      <c r="J17" s="122">
        <f t="shared" si="1"/>
        <v>0</v>
      </c>
    </row>
    <row r="18" spans="1:11" x14ac:dyDescent="0.2">
      <c r="B18" s="81"/>
      <c r="C18" s="86"/>
      <c r="D18" s="127" t="s">
        <v>10</v>
      </c>
      <c r="E18" s="135"/>
      <c r="F18" s="122">
        <v>0</v>
      </c>
      <c r="G18" s="122">
        <f>+E18+F18</f>
        <v>0</v>
      </c>
      <c r="H18" s="122">
        <v>0</v>
      </c>
      <c r="I18" s="122">
        <f>H18</f>
        <v>0</v>
      </c>
      <c r="J18" s="122">
        <f t="shared" si="1"/>
        <v>0</v>
      </c>
    </row>
    <row r="19" spans="1:11" x14ac:dyDescent="0.2">
      <c r="B19" s="81"/>
      <c r="C19" s="86"/>
      <c r="D19" s="114" t="s">
        <v>11</v>
      </c>
      <c r="E19" s="136">
        <v>0</v>
      </c>
      <c r="F19" s="121">
        <v>0</v>
      </c>
      <c r="G19" s="122">
        <f t="shared" ref="G19:G39" si="3">+E19+F19</f>
        <v>0</v>
      </c>
      <c r="H19" s="121">
        <v>0</v>
      </c>
      <c r="I19" s="121">
        <v>0</v>
      </c>
      <c r="J19" s="121">
        <f t="shared" si="1"/>
        <v>0</v>
      </c>
    </row>
    <row r="20" spans="1:11" x14ac:dyDescent="0.2">
      <c r="B20" s="81"/>
      <c r="C20" s="86"/>
      <c r="D20" s="114" t="s">
        <v>12</v>
      </c>
      <c r="E20" s="136">
        <v>0</v>
      </c>
      <c r="F20" s="121">
        <v>0</v>
      </c>
      <c r="G20" s="122">
        <f t="shared" si="3"/>
        <v>0</v>
      </c>
      <c r="H20" s="121">
        <v>0</v>
      </c>
      <c r="I20" s="121">
        <v>0</v>
      </c>
      <c r="J20" s="121">
        <f t="shared" si="1"/>
        <v>0</v>
      </c>
    </row>
    <row r="21" spans="1:11" x14ac:dyDescent="0.2">
      <c r="B21" s="81"/>
      <c r="C21" s="86"/>
      <c r="D21" s="114" t="s">
        <v>13</v>
      </c>
      <c r="E21" s="136">
        <v>0</v>
      </c>
      <c r="F21" s="121">
        <v>0</v>
      </c>
      <c r="G21" s="122">
        <f t="shared" si="3"/>
        <v>0</v>
      </c>
      <c r="H21" s="121">
        <v>0</v>
      </c>
      <c r="I21" s="121">
        <v>0</v>
      </c>
      <c r="J21" s="121">
        <f t="shared" si="1"/>
        <v>0</v>
      </c>
    </row>
    <row r="22" spans="1:11" x14ac:dyDescent="0.2">
      <c r="B22" s="81"/>
      <c r="C22" s="86"/>
      <c r="D22" s="114" t="s">
        <v>14</v>
      </c>
      <c r="E22" s="135">
        <v>23832082</v>
      </c>
      <c r="F22" s="121">
        <v>-23832082</v>
      </c>
      <c r="G22" s="122">
        <f t="shared" si="3"/>
        <v>0</v>
      </c>
      <c r="H22" s="122">
        <v>0</v>
      </c>
      <c r="I22" s="122">
        <v>0</v>
      </c>
      <c r="J22" s="122">
        <f>+G22-H22</f>
        <v>0</v>
      </c>
    </row>
    <row r="23" spans="1:11" s="1" customFormat="1" x14ac:dyDescent="0.2">
      <c r="A23" s="80"/>
      <c r="B23" s="82"/>
      <c r="C23" s="170" t="s">
        <v>162</v>
      </c>
      <c r="D23" s="171"/>
      <c r="E23" s="137">
        <f>SUM(E24:E26)</f>
        <v>0</v>
      </c>
      <c r="F23" s="123">
        <f>SUM(F24:F26)</f>
        <v>0</v>
      </c>
      <c r="G23" s="123">
        <f t="shared" ref="G23:G35" si="4">+E23+F23</f>
        <v>0</v>
      </c>
      <c r="H23" s="123">
        <f>SUM(H24:H26)</f>
        <v>0</v>
      </c>
      <c r="I23" s="123">
        <f>SUM(I24:I26)</f>
        <v>0</v>
      </c>
      <c r="J23" s="123">
        <f t="shared" si="1"/>
        <v>0</v>
      </c>
      <c r="K23" s="80"/>
    </row>
    <row r="24" spans="1:11" x14ac:dyDescent="0.2">
      <c r="B24" s="81"/>
      <c r="C24" s="86"/>
      <c r="D24" s="114" t="s">
        <v>15</v>
      </c>
      <c r="E24" s="136">
        <v>0</v>
      </c>
      <c r="F24" s="121">
        <v>0</v>
      </c>
      <c r="G24" s="122">
        <f t="shared" si="3"/>
        <v>0</v>
      </c>
      <c r="H24" s="121">
        <v>0</v>
      </c>
      <c r="I24" s="121">
        <v>0</v>
      </c>
      <c r="J24" s="121">
        <f t="shared" si="1"/>
        <v>0</v>
      </c>
    </row>
    <row r="25" spans="1:11" x14ac:dyDescent="0.2">
      <c r="B25" s="81"/>
      <c r="C25" s="86"/>
      <c r="D25" s="114" t="s">
        <v>16</v>
      </c>
      <c r="E25" s="136">
        <v>0</v>
      </c>
      <c r="F25" s="121">
        <v>0</v>
      </c>
      <c r="G25" s="122">
        <f t="shared" si="3"/>
        <v>0</v>
      </c>
      <c r="H25" s="121">
        <v>0</v>
      </c>
      <c r="I25" s="121">
        <v>0</v>
      </c>
      <c r="J25" s="121">
        <f t="shared" si="1"/>
        <v>0</v>
      </c>
    </row>
    <row r="26" spans="1:11" x14ac:dyDescent="0.2">
      <c r="B26" s="81"/>
      <c r="C26" s="86"/>
      <c r="D26" s="114" t="s">
        <v>17</v>
      </c>
      <c r="E26" s="136">
        <v>0</v>
      </c>
      <c r="F26" s="121">
        <v>0</v>
      </c>
      <c r="G26" s="122">
        <f t="shared" si="3"/>
        <v>0</v>
      </c>
      <c r="H26" s="121">
        <v>0</v>
      </c>
      <c r="I26" s="121">
        <v>0</v>
      </c>
      <c r="J26" s="121">
        <f t="shared" si="1"/>
        <v>0</v>
      </c>
    </row>
    <row r="27" spans="1:11" s="1" customFormat="1" x14ac:dyDescent="0.2">
      <c r="A27" s="80"/>
      <c r="B27" s="82"/>
      <c r="C27" s="170" t="s">
        <v>163</v>
      </c>
      <c r="D27" s="171"/>
      <c r="E27" s="123">
        <f>SUM(E28:E29)</f>
        <v>0</v>
      </c>
      <c r="F27" s="123">
        <f>SUM(F28:F29)</f>
        <v>0</v>
      </c>
      <c r="G27" s="123">
        <f t="shared" si="4"/>
        <v>0</v>
      </c>
      <c r="H27" s="123">
        <f>SUM(H28:H29)</f>
        <v>0</v>
      </c>
      <c r="I27" s="123">
        <f>SUM(I28:I29)</f>
        <v>0</v>
      </c>
      <c r="J27" s="123">
        <f t="shared" si="1"/>
        <v>0</v>
      </c>
      <c r="K27" s="80"/>
    </row>
    <row r="28" spans="1:11" x14ac:dyDescent="0.2">
      <c r="B28" s="81"/>
      <c r="C28" s="86"/>
      <c r="D28" s="114" t="s">
        <v>18</v>
      </c>
      <c r="E28" s="121">
        <v>0</v>
      </c>
      <c r="F28" s="121">
        <v>0</v>
      </c>
      <c r="G28" s="122">
        <f t="shared" si="3"/>
        <v>0</v>
      </c>
      <c r="H28" s="121">
        <v>0</v>
      </c>
      <c r="I28" s="121">
        <v>0</v>
      </c>
      <c r="J28" s="121">
        <f t="shared" si="1"/>
        <v>0</v>
      </c>
    </row>
    <row r="29" spans="1:11" x14ac:dyDescent="0.2">
      <c r="B29" s="81"/>
      <c r="C29" s="86"/>
      <c r="D29" s="114" t="s">
        <v>19</v>
      </c>
      <c r="E29" s="121">
        <v>0</v>
      </c>
      <c r="F29" s="121">
        <v>0</v>
      </c>
      <c r="G29" s="122">
        <f t="shared" si="3"/>
        <v>0</v>
      </c>
      <c r="H29" s="121">
        <v>0</v>
      </c>
      <c r="I29" s="121">
        <v>0</v>
      </c>
      <c r="J29" s="121">
        <f t="shared" si="1"/>
        <v>0</v>
      </c>
    </row>
    <row r="30" spans="1:11" s="1" customFormat="1" x14ac:dyDescent="0.2">
      <c r="A30" s="80"/>
      <c r="B30" s="82"/>
      <c r="C30" s="170" t="s">
        <v>164</v>
      </c>
      <c r="D30" s="171"/>
      <c r="E30" s="123">
        <f>SUM(E31:E34)</f>
        <v>0</v>
      </c>
      <c r="F30" s="123">
        <f>SUM(F31:F34)</f>
        <v>0</v>
      </c>
      <c r="G30" s="123">
        <f t="shared" si="4"/>
        <v>0</v>
      </c>
      <c r="H30" s="123">
        <f>SUM(H31:H34)</f>
        <v>0</v>
      </c>
      <c r="I30" s="123">
        <f>SUM(I31:I34)</f>
        <v>0</v>
      </c>
      <c r="J30" s="123">
        <f t="shared" si="1"/>
        <v>0</v>
      </c>
      <c r="K30" s="80"/>
    </row>
    <row r="31" spans="1:11" x14ac:dyDescent="0.2">
      <c r="B31" s="81"/>
      <c r="C31" s="86"/>
      <c r="D31" s="114" t="s">
        <v>20</v>
      </c>
      <c r="E31" s="121">
        <v>0</v>
      </c>
      <c r="F31" s="121">
        <v>0</v>
      </c>
      <c r="G31" s="122">
        <f t="shared" si="3"/>
        <v>0</v>
      </c>
      <c r="H31" s="121">
        <v>0</v>
      </c>
      <c r="I31" s="121">
        <v>0</v>
      </c>
      <c r="J31" s="121">
        <f t="shared" si="1"/>
        <v>0</v>
      </c>
    </row>
    <row r="32" spans="1:11" x14ac:dyDescent="0.2">
      <c r="B32" s="81"/>
      <c r="C32" s="86"/>
      <c r="D32" s="114" t="s">
        <v>21</v>
      </c>
      <c r="E32" s="121">
        <v>0</v>
      </c>
      <c r="F32" s="121">
        <v>0</v>
      </c>
      <c r="G32" s="122">
        <f t="shared" si="3"/>
        <v>0</v>
      </c>
      <c r="H32" s="121">
        <v>0</v>
      </c>
      <c r="I32" s="121">
        <v>0</v>
      </c>
      <c r="J32" s="121">
        <f t="shared" si="1"/>
        <v>0</v>
      </c>
    </row>
    <row r="33" spans="1:11" x14ac:dyDescent="0.2">
      <c r="B33" s="81"/>
      <c r="C33" s="86"/>
      <c r="D33" s="114" t="s">
        <v>22</v>
      </c>
      <c r="E33" s="121">
        <v>0</v>
      </c>
      <c r="F33" s="121">
        <v>0</v>
      </c>
      <c r="G33" s="122">
        <f t="shared" si="3"/>
        <v>0</v>
      </c>
      <c r="H33" s="121">
        <v>0</v>
      </c>
      <c r="I33" s="121">
        <v>0</v>
      </c>
      <c r="J33" s="121">
        <f t="shared" si="1"/>
        <v>0</v>
      </c>
    </row>
    <row r="34" spans="1:11" x14ac:dyDescent="0.2">
      <c r="B34" s="81"/>
      <c r="C34" s="86"/>
      <c r="D34" s="114" t="s">
        <v>23</v>
      </c>
      <c r="E34" s="121">
        <v>0</v>
      </c>
      <c r="F34" s="121">
        <v>0</v>
      </c>
      <c r="G34" s="122">
        <f t="shared" si="3"/>
        <v>0</v>
      </c>
      <c r="H34" s="121">
        <v>0</v>
      </c>
      <c r="I34" s="121">
        <v>0</v>
      </c>
      <c r="J34" s="121">
        <f t="shared" si="1"/>
        <v>0</v>
      </c>
    </row>
    <row r="35" spans="1:11" s="1" customFormat="1" x14ac:dyDescent="0.2">
      <c r="A35" s="80"/>
      <c r="B35" s="82"/>
      <c r="C35" s="170" t="s">
        <v>165</v>
      </c>
      <c r="D35" s="171"/>
      <c r="E35" s="123">
        <f>SUM(E36)</f>
        <v>0</v>
      </c>
      <c r="F35" s="123">
        <f>SUM(F36)</f>
        <v>0</v>
      </c>
      <c r="G35" s="123">
        <f t="shared" si="4"/>
        <v>0</v>
      </c>
      <c r="H35" s="123">
        <f>SUM(H36)</f>
        <v>0</v>
      </c>
      <c r="I35" s="123">
        <f>SUM(I36)</f>
        <v>0</v>
      </c>
      <c r="J35" s="123">
        <f t="shared" si="1"/>
        <v>0</v>
      </c>
      <c r="K35" s="80"/>
    </row>
    <row r="36" spans="1:11" x14ac:dyDescent="0.2">
      <c r="B36" s="81"/>
      <c r="C36" s="86"/>
      <c r="D36" s="114" t="s">
        <v>24</v>
      </c>
      <c r="E36" s="121">
        <v>0</v>
      </c>
      <c r="F36" s="121">
        <v>0</v>
      </c>
      <c r="G36" s="122">
        <f t="shared" si="3"/>
        <v>0</v>
      </c>
      <c r="H36" s="121">
        <v>0</v>
      </c>
      <c r="I36" s="121">
        <v>0</v>
      </c>
      <c r="J36" s="121">
        <f t="shared" si="1"/>
        <v>0</v>
      </c>
    </row>
    <row r="37" spans="1:11" s="1" customFormat="1" ht="15" customHeight="1" x14ac:dyDescent="0.2">
      <c r="A37" s="80"/>
      <c r="B37" s="157" t="s">
        <v>25</v>
      </c>
      <c r="C37" s="158"/>
      <c r="D37" s="159"/>
      <c r="E37" s="123">
        <v>0</v>
      </c>
      <c r="F37" s="123">
        <v>0</v>
      </c>
      <c r="G37" s="122">
        <f t="shared" si="3"/>
        <v>0</v>
      </c>
      <c r="H37" s="123">
        <v>0</v>
      </c>
      <c r="I37" s="123">
        <v>0</v>
      </c>
      <c r="J37" s="123">
        <f t="shared" si="1"/>
        <v>0</v>
      </c>
      <c r="K37" s="80"/>
    </row>
    <row r="38" spans="1:11" s="1" customFormat="1" ht="15" customHeight="1" x14ac:dyDescent="0.2">
      <c r="A38" s="80"/>
      <c r="B38" s="157" t="s">
        <v>26</v>
      </c>
      <c r="C38" s="158"/>
      <c r="D38" s="159"/>
      <c r="E38" s="123">
        <v>0</v>
      </c>
      <c r="F38" s="123">
        <v>0</v>
      </c>
      <c r="G38" s="122">
        <f t="shared" si="3"/>
        <v>0</v>
      </c>
      <c r="H38" s="123">
        <v>0</v>
      </c>
      <c r="I38" s="123">
        <v>0</v>
      </c>
      <c r="J38" s="123">
        <f t="shared" si="1"/>
        <v>0</v>
      </c>
      <c r="K38" s="80"/>
    </row>
    <row r="39" spans="1:11" s="1" customFormat="1" ht="15.75" customHeight="1" x14ac:dyDescent="0.2">
      <c r="A39" s="80"/>
      <c r="B39" s="157" t="s">
        <v>27</v>
      </c>
      <c r="C39" s="158"/>
      <c r="D39" s="159"/>
      <c r="E39" s="123">
        <v>0</v>
      </c>
      <c r="F39" s="123">
        <v>0</v>
      </c>
      <c r="G39" s="122">
        <f t="shared" si="3"/>
        <v>0</v>
      </c>
      <c r="H39" s="123">
        <v>0</v>
      </c>
      <c r="I39" s="123">
        <v>0</v>
      </c>
      <c r="J39" s="123">
        <f t="shared" si="1"/>
        <v>0</v>
      </c>
      <c r="K39" s="80"/>
    </row>
    <row r="40" spans="1:11" x14ac:dyDescent="0.2">
      <c r="B40" s="87"/>
      <c r="C40" s="88"/>
      <c r="D40" s="89"/>
      <c r="E40" s="125"/>
      <c r="F40" s="126"/>
      <c r="G40" s="126"/>
      <c r="H40" s="126"/>
      <c r="I40" s="126"/>
      <c r="J40" s="126"/>
    </row>
    <row r="41" spans="1:11" s="1" customFormat="1" x14ac:dyDescent="0.2">
      <c r="A41" s="80"/>
      <c r="B41" s="85"/>
      <c r="C41" s="176" t="s">
        <v>156</v>
      </c>
      <c r="D41" s="177"/>
      <c r="E41" s="138">
        <f t="shared" ref="E41:I41" si="5">+E11+E14+E23+E27+E30+E35+E37+E38+E39</f>
        <v>31815929</v>
      </c>
      <c r="F41" s="138">
        <f t="shared" si="5"/>
        <v>-23832082</v>
      </c>
      <c r="G41" s="138">
        <f t="shared" si="5"/>
        <v>7983847</v>
      </c>
      <c r="H41" s="138">
        <f t="shared" si="5"/>
        <v>6601910</v>
      </c>
      <c r="I41" s="138">
        <f t="shared" si="5"/>
        <v>6495680</v>
      </c>
      <c r="J41" s="138">
        <f>+J11+J14+J23+J27+J30+J35+J37+J38+J39</f>
        <v>1381937</v>
      </c>
      <c r="K41" s="80"/>
    </row>
    <row r="42" spans="1:11" x14ac:dyDescent="0.2">
      <c r="B42" s="172"/>
      <c r="C42" s="172"/>
      <c r="D42" s="172"/>
      <c r="E42" s="172"/>
      <c r="F42" s="172"/>
      <c r="G42" s="172"/>
      <c r="H42" s="172"/>
      <c r="I42" s="5"/>
      <c r="J42" s="5"/>
    </row>
    <row r="43" spans="1:11" ht="53.25" hidden="1" customHeight="1" x14ac:dyDescent="0.2">
      <c r="B43" s="178" t="s">
        <v>157</v>
      </c>
      <c r="C43" s="179"/>
      <c r="D43" s="179"/>
      <c r="E43" s="179"/>
      <c r="F43" s="179"/>
      <c r="G43" s="179"/>
      <c r="H43" s="179"/>
      <c r="I43" s="179"/>
      <c r="J43" s="83"/>
    </row>
    <row r="44" spans="1:11" x14ac:dyDescent="0.2">
      <c r="B44" s="172" t="s">
        <v>224</v>
      </c>
      <c r="C44" s="172"/>
      <c r="D44" s="172"/>
      <c r="E44" s="172"/>
      <c r="F44" s="172"/>
      <c r="G44" s="172"/>
      <c r="H44" s="172"/>
      <c r="I44" s="54"/>
      <c r="J44" s="83"/>
    </row>
    <row r="45" spans="1:11" x14ac:dyDescent="0.2">
      <c r="E45" s="83"/>
      <c r="F45" s="83"/>
      <c r="G45" s="84"/>
      <c r="H45" s="83"/>
      <c r="I45" s="83"/>
      <c r="J45" s="83"/>
    </row>
    <row r="46" spans="1:11" x14ac:dyDescent="0.2">
      <c r="E46" s="83"/>
      <c r="F46" s="83"/>
      <c r="G46" s="84"/>
      <c r="H46" s="83"/>
      <c r="I46" s="83"/>
      <c r="J46" s="83"/>
    </row>
    <row r="47" spans="1:11" x14ac:dyDescent="0.2">
      <c r="E47" s="83"/>
      <c r="F47" s="83"/>
      <c r="G47" s="84"/>
      <c r="H47" s="83"/>
      <c r="I47" s="83"/>
      <c r="J47" s="83"/>
    </row>
    <row r="48" spans="1:11" ht="15" x14ac:dyDescent="0.25">
      <c r="E48" s="129"/>
      <c r="F48" s="83"/>
      <c r="G48" s="84"/>
      <c r="H48" s="83"/>
      <c r="I48" s="83"/>
      <c r="J48" s="83"/>
    </row>
    <row r="49" spans="4:10" x14ac:dyDescent="0.2">
      <c r="E49" s="83"/>
      <c r="F49" s="83"/>
      <c r="G49" s="84"/>
      <c r="H49" s="83"/>
      <c r="I49" s="83"/>
      <c r="J49" s="83"/>
    </row>
    <row r="50" spans="4:10" ht="13.5" customHeight="1" x14ac:dyDescent="0.2">
      <c r="E50" s="83"/>
      <c r="F50" s="83"/>
      <c r="G50" s="84"/>
      <c r="H50" s="83"/>
      <c r="I50" s="83"/>
      <c r="J50" s="83"/>
    </row>
    <row r="51" spans="4:10" x14ac:dyDescent="0.2">
      <c r="D51" s="1"/>
      <c r="E51" s="110"/>
      <c r="F51" s="110"/>
      <c r="G51" s="111"/>
      <c r="H51" s="110"/>
      <c r="I51" s="110"/>
      <c r="J51" s="110"/>
    </row>
    <row r="52" spans="4:10" x14ac:dyDescent="0.2">
      <c r="D52" s="109"/>
      <c r="E52" s="110"/>
      <c r="F52" s="110"/>
      <c r="G52" s="131"/>
      <c r="H52" s="112"/>
      <c r="I52" s="112"/>
      <c r="J52" s="128"/>
    </row>
    <row r="53" spans="4:10" ht="15" customHeight="1" x14ac:dyDescent="0.2">
      <c r="D53" s="116" t="str">
        <f>+ENTE!D10</f>
        <v>ING. JORGE ANTONIO HERBERT ACERO</v>
      </c>
      <c r="E53" s="116"/>
      <c r="F53" s="116"/>
      <c r="G53" s="173" t="str">
        <f>+ENTE!D14</f>
        <v>C.P. SABINO DIAZ MORALES</v>
      </c>
      <c r="H53" s="174"/>
      <c r="I53" s="174"/>
      <c r="J53" s="173"/>
    </row>
    <row r="54" spans="4:10" ht="15" customHeight="1" x14ac:dyDescent="0.2">
      <c r="D54" s="116" t="str">
        <f>+ENTE!D12</f>
        <v>DIRECTOR</v>
      </c>
      <c r="E54" s="116"/>
      <c r="F54" s="116"/>
      <c r="G54" s="175" t="str">
        <f>+ENTE!D16</f>
        <v>CONTADOR GENERAL</v>
      </c>
      <c r="H54" s="175"/>
      <c r="I54" s="175"/>
      <c r="J54" s="175"/>
    </row>
    <row r="55" spans="4:10" x14ac:dyDescent="0.2">
      <c r="E55" s="83"/>
      <c r="F55" s="83"/>
      <c r="G55" s="83"/>
      <c r="H55" s="83"/>
      <c r="I55" s="83"/>
      <c r="J55" s="84"/>
    </row>
  </sheetData>
  <sheetProtection selectLockedCells="1"/>
  <mergeCells count="23">
    <mergeCell ref="B44:H44"/>
    <mergeCell ref="G53:J53"/>
    <mergeCell ref="G54:J54"/>
    <mergeCell ref="B38:D38"/>
    <mergeCell ref="B39:D39"/>
    <mergeCell ref="C41:D41"/>
    <mergeCell ref="B43:I43"/>
    <mergeCell ref="B42:H42"/>
    <mergeCell ref="B5:J5"/>
    <mergeCell ref="B2:J2"/>
    <mergeCell ref="B3:J3"/>
    <mergeCell ref="B4:J4"/>
    <mergeCell ref="B37:D37"/>
    <mergeCell ref="B7:D9"/>
    <mergeCell ref="E7:I7"/>
    <mergeCell ref="J7:J8"/>
    <mergeCell ref="B10:D10"/>
    <mergeCell ref="C11:D11"/>
    <mergeCell ref="C14:D14"/>
    <mergeCell ref="C23:D23"/>
    <mergeCell ref="C27:D27"/>
    <mergeCell ref="C30:D30"/>
    <mergeCell ref="C35:D35"/>
  </mergeCells>
  <printOptions horizontalCentered="1"/>
  <pageMargins left="0.51181102362204722" right="0.51181102362204722" top="0.55118110236220474" bottom="0.55118110236220474" header="0" footer="0"/>
  <pageSetup scale="72" orientation="landscape" r:id="rId1"/>
  <ignoredErrors>
    <ignoredError sqref="G23:G35 G11:G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5" customWidth="1"/>
    <col min="2" max="2" width="24.28515625" style="5" customWidth="1"/>
    <col min="3" max="3" width="23.7109375" style="5" customWidth="1"/>
    <col min="4" max="5" width="20.5703125" style="5" customWidth="1"/>
    <col min="6" max="6" width="7.7109375" style="5" customWidth="1"/>
    <col min="7" max="7" width="27.140625" style="19" customWidth="1"/>
    <col min="8" max="8" width="33.85546875" style="19" customWidth="1"/>
    <col min="9" max="10" width="20.5703125" style="5" customWidth="1"/>
    <col min="11" max="11" width="4.28515625" style="5" customWidth="1"/>
    <col min="12" max="16384" width="11.42578125" style="5"/>
  </cols>
  <sheetData>
    <row r="1" spans="1:11" s="4" customFormat="1" ht="12" customHeight="1" x14ac:dyDescent="0.2"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1:11" s="4" customFormat="1" ht="12" customHeight="1" x14ac:dyDescent="0.2">
      <c r="B2" s="182" t="s">
        <v>2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1" s="4" customFormat="1" ht="12" customHeight="1" x14ac:dyDescent="0.2">
      <c r="B3" s="182" t="s">
        <v>1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" customHeight="1" x14ac:dyDescent="0.2">
      <c r="B4" s="182" t="s">
        <v>28</v>
      </c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2" customHeight="1" x14ac:dyDescent="0.2">
      <c r="B5" s="182" t="s">
        <v>87</v>
      </c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2" customHeight="1" x14ac:dyDescent="0.2">
      <c r="B6" s="182" t="s">
        <v>29</v>
      </c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2" customHeight="1" x14ac:dyDescent="0.2">
      <c r="A7" s="6"/>
      <c r="B7" s="6"/>
      <c r="C7" s="7"/>
      <c r="D7" s="7"/>
      <c r="E7" s="7"/>
      <c r="F7" s="7"/>
      <c r="G7" s="7"/>
      <c r="H7" s="7"/>
      <c r="I7" s="4"/>
      <c r="J7" s="4"/>
      <c r="K7" s="4"/>
    </row>
    <row r="8" spans="1:11" ht="16.5" customHeight="1" x14ac:dyDescent="0.2">
      <c r="A8" s="6"/>
      <c r="B8" s="8" t="s">
        <v>4</v>
      </c>
      <c r="C8" s="183" t="str">
        <f>ENTE!D8</f>
        <v>FIDEICOMISO PROMOTOR DEL EMPLEO</v>
      </c>
      <c r="D8" s="183"/>
      <c r="E8" s="183"/>
      <c r="F8" s="183"/>
      <c r="G8" s="183"/>
      <c r="H8" s="183"/>
      <c r="I8" s="183"/>
      <c r="J8" s="183"/>
      <c r="K8" s="183"/>
    </row>
    <row r="9" spans="1:11" ht="3" customHeight="1" x14ac:dyDescent="0.2">
      <c r="A9" s="6"/>
      <c r="B9" s="8"/>
      <c r="C9" s="55"/>
      <c r="D9" s="55"/>
      <c r="E9" s="55"/>
      <c r="F9" s="55"/>
      <c r="G9" s="55"/>
      <c r="H9" s="55"/>
      <c r="I9" s="55"/>
      <c r="J9" s="55"/>
      <c r="K9" s="55"/>
    </row>
    <row r="10" spans="1:11" ht="3" customHeight="1" x14ac:dyDescent="0.2">
      <c r="A10" s="6"/>
      <c r="B10" s="8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10" customFormat="1" ht="20.100000000000001" customHeight="1" x14ac:dyDescent="0.2">
      <c r="A11" s="91"/>
      <c r="B11" s="184" t="s">
        <v>30</v>
      </c>
      <c r="C11" s="184"/>
      <c r="D11" s="92">
        <v>2015</v>
      </c>
      <c r="E11" s="92">
        <v>2016</v>
      </c>
      <c r="F11" s="93"/>
      <c r="G11" s="184" t="s">
        <v>30</v>
      </c>
      <c r="H11" s="184"/>
      <c r="I11" s="92">
        <v>2015</v>
      </c>
      <c r="J11" s="92">
        <v>2016</v>
      </c>
      <c r="K11" s="94"/>
    </row>
    <row r="12" spans="1:11" s="4" customFormat="1" ht="3" customHeight="1" x14ac:dyDescent="0.2">
      <c r="A12" s="11"/>
      <c r="B12" s="12"/>
      <c r="C12" s="12"/>
      <c r="D12" s="13"/>
      <c r="E12" s="13"/>
      <c r="F12" s="9"/>
      <c r="G12" s="9"/>
      <c r="H12" s="9"/>
      <c r="K12" s="14"/>
    </row>
    <row r="13" spans="1:11" s="19" customFormat="1" x14ac:dyDescent="0.2">
      <c r="A13" s="15"/>
      <c r="B13" s="181" t="s">
        <v>31</v>
      </c>
      <c r="C13" s="181"/>
      <c r="D13" s="16"/>
      <c r="E13" s="16"/>
      <c r="F13" s="17"/>
      <c r="G13" s="181" t="s">
        <v>32</v>
      </c>
      <c r="H13" s="181"/>
      <c r="I13" s="16"/>
      <c r="J13" s="16"/>
      <c r="K13" s="18"/>
    </row>
    <row r="14" spans="1:11" x14ac:dyDescent="0.2">
      <c r="A14" s="20"/>
      <c r="B14" s="180" t="s">
        <v>33</v>
      </c>
      <c r="C14" s="180"/>
      <c r="D14" s="21" t="e">
        <f>SUM(D15:D22)</f>
        <v>#REF!</v>
      </c>
      <c r="E14" s="21" t="e">
        <f>SUM(E15:E22)</f>
        <v>#REF!</v>
      </c>
      <c r="F14" s="17"/>
      <c r="G14" s="181" t="s">
        <v>34</v>
      </c>
      <c r="H14" s="181"/>
      <c r="I14" s="21" t="e">
        <f>SUM(I15:I17)</f>
        <v>#REF!</v>
      </c>
      <c r="J14" s="21" t="e">
        <f>SUM(J15:J17)</f>
        <v>#REF!</v>
      </c>
      <c r="K14" s="22"/>
    </row>
    <row r="15" spans="1:11" x14ac:dyDescent="0.2">
      <c r="A15" s="23"/>
      <c r="B15" s="172" t="s">
        <v>35</v>
      </c>
      <c r="C15" s="172"/>
      <c r="D15" s="24" t="e">
        <f>-SUM(#REF!)</f>
        <v>#REF!</v>
      </c>
      <c r="E15" s="24" t="e">
        <f>-SUM(#REF!)</f>
        <v>#REF!</v>
      </c>
      <c r="F15" s="17"/>
      <c r="G15" s="172" t="s">
        <v>36</v>
      </c>
      <c r="H15" s="172"/>
      <c r="I15" s="24" t="e">
        <f>SUM(#REF!)</f>
        <v>#REF!</v>
      </c>
      <c r="J15" s="24" t="e">
        <f>SUM(#REF!)</f>
        <v>#REF!</v>
      </c>
      <c r="K15" s="22"/>
    </row>
    <row r="16" spans="1:11" x14ac:dyDescent="0.2">
      <c r="A16" s="23"/>
      <c r="B16" s="172" t="s">
        <v>37</v>
      </c>
      <c r="C16" s="172"/>
      <c r="D16" s="24" t="e">
        <f>-SUM(#REF!)</f>
        <v>#REF!</v>
      </c>
      <c r="E16" s="24" t="e">
        <f>-SUM(#REF!)</f>
        <v>#REF!</v>
      </c>
      <c r="F16" s="17"/>
      <c r="G16" s="172" t="s">
        <v>38</v>
      </c>
      <c r="H16" s="172"/>
      <c r="I16" s="24" t="e">
        <f>SUM(#REF!)</f>
        <v>#REF!</v>
      </c>
      <c r="J16" s="24" t="e">
        <f>SUM(#REF!)</f>
        <v>#REF!</v>
      </c>
      <c r="K16" s="22"/>
    </row>
    <row r="17" spans="1:11" ht="12" customHeight="1" x14ac:dyDescent="0.2">
      <c r="A17" s="23"/>
      <c r="B17" s="172" t="s">
        <v>39</v>
      </c>
      <c r="C17" s="172"/>
      <c r="D17" s="24" t="e">
        <f>-#REF!</f>
        <v>#REF!</v>
      </c>
      <c r="E17" s="24" t="e">
        <f>-#REF!</f>
        <v>#REF!</v>
      </c>
      <c r="F17" s="17"/>
      <c r="G17" s="172" t="s">
        <v>40</v>
      </c>
      <c r="H17" s="172"/>
      <c r="I17" s="24" t="e">
        <f>SUM(#REF!)</f>
        <v>#REF!</v>
      </c>
      <c r="J17" s="24" t="e">
        <f>SUM(#REF!)</f>
        <v>#REF!</v>
      </c>
      <c r="K17" s="22"/>
    </row>
    <row r="18" spans="1:11" x14ac:dyDescent="0.2">
      <c r="A18" s="23"/>
      <c r="B18" s="172" t="s">
        <v>41</v>
      </c>
      <c r="C18" s="172"/>
      <c r="D18" s="24" t="e">
        <f>-SUM(#REF!)</f>
        <v>#REF!</v>
      </c>
      <c r="E18" s="24" t="e">
        <f>-SUM(#REF!)</f>
        <v>#REF!</v>
      </c>
      <c r="F18" s="17"/>
      <c r="G18" s="25"/>
      <c r="H18" s="26"/>
      <c r="I18" s="27"/>
      <c r="J18" s="27"/>
      <c r="K18" s="22"/>
    </row>
    <row r="19" spans="1:11" x14ac:dyDescent="0.2">
      <c r="A19" s="23"/>
      <c r="B19" s="172" t="s">
        <v>42</v>
      </c>
      <c r="C19" s="172"/>
      <c r="D19" s="24" t="e">
        <f>-SUM(#REF!)</f>
        <v>#REF!</v>
      </c>
      <c r="E19" s="24" t="e">
        <f>-SUM(#REF!)</f>
        <v>#REF!</v>
      </c>
      <c r="F19" s="17"/>
      <c r="G19" s="181" t="s">
        <v>43</v>
      </c>
      <c r="H19" s="181"/>
      <c r="I19" s="21" t="e">
        <f>SUM(I20:I28)</f>
        <v>#REF!</v>
      </c>
      <c r="J19" s="21" t="e">
        <f>SUM(J20:J28)</f>
        <v>#REF!</v>
      </c>
      <c r="K19" s="22"/>
    </row>
    <row r="20" spans="1:11" x14ac:dyDescent="0.2">
      <c r="A20" s="23"/>
      <c r="B20" s="172" t="s">
        <v>44</v>
      </c>
      <c r="C20" s="172"/>
      <c r="D20" s="24" t="e">
        <f>-SUM(#REF!)</f>
        <v>#REF!</v>
      </c>
      <c r="E20" s="24" t="e">
        <f>-SUM(#REF!)</f>
        <v>#REF!</v>
      </c>
      <c r="F20" s="17"/>
      <c r="G20" s="172" t="s">
        <v>45</v>
      </c>
      <c r="H20" s="172"/>
      <c r="I20" s="24" t="e">
        <f>SUM(#REF!)</f>
        <v>#REF!</v>
      </c>
      <c r="J20" s="24" t="e">
        <f>SUM(#REF!)</f>
        <v>#REF!</v>
      </c>
      <c r="K20" s="22"/>
    </row>
    <row r="21" spans="1:11" x14ac:dyDescent="0.2">
      <c r="A21" s="23"/>
      <c r="B21" s="172" t="s">
        <v>46</v>
      </c>
      <c r="C21" s="172"/>
      <c r="D21" s="24" t="e">
        <f>-SUM(#REF!)</f>
        <v>#REF!</v>
      </c>
      <c r="E21" s="24" t="e">
        <f>-SUM(#REF!)</f>
        <v>#REF!</v>
      </c>
      <c r="F21" s="17"/>
      <c r="G21" s="172" t="s">
        <v>47</v>
      </c>
      <c r="H21" s="172"/>
      <c r="I21" s="24" t="e">
        <f>SUM(#REF!)</f>
        <v>#REF!</v>
      </c>
      <c r="J21" s="24" t="e">
        <f>SUM(#REF!)</f>
        <v>#REF!</v>
      </c>
      <c r="K21" s="22"/>
    </row>
    <row r="22" spans="1:11" ht="52.5" customHeight="1" x14ac:dyDescent="0.2">
      <c r="A22" s="23"/>
      <c r="B22" s="185" t="s">
        <v>48</v>
      </c>
      <c r="C22" s="185"/>
      <c r="D22" s="24" t="e">
        <f>-SUM(#REF!)</f>
        <v>#REF!</v>
      </c>
      <c r="E22" s="24" t="e">
        <f>-SUM(#REF!)</f>
        <v>#REF!</v>
      </c>
      <c r="F22" s="17"/>
      <c r="G22" s="172" t="s">
        <v>49</v>
      </c>
      <c r="H22" s="172"/>
      <c r="I22" s="24" t="e">
        <f>SUM(#REF!)</f>
        <v>#REF!</v>
      </c>
      <c r="J22" s="24" t="e">
        <f>SUM(#REF!)</f>
        <v>#REF!</v>
      </c>
      <c r="K22" s="22"/>
    </row>
    <row r="23" spans="1:11" x14ac:dyDescent="0.2">
      <c r="A23" s="20"/>
      <c r="B23" s="25"/>
      <c r="C23" s="26"/>
      <c r="D23" s="27"/>
      <c r="E23" s="27"/>
      <c r="F23" s="17"/>
      <c r="G23" s="172" t="s">
        <v>50</v>
      </c>
      <c r="H23" s="172"/>
      <c r="I23" s="24" t="e">
        <f>SUM(#REF!)</f>
        <v>#REF!</v>
      </c>
      <c r="J23" s="24" t="e">
        <f>SUM(#REF!)</f>
        <v>#REF!</v>
      </c>
      <c r="K23" s="22"/>
    </row>
    <row r="24" spans="1:11" ht="36.75" customHeight="1" x14ac:dyDescent="0.2">
      <c r="A24" s="20"/>
      <c r="B24" s="180" t="s">
        <v>51</v>
      </c>
      <c r="C24" s="180"/>
      <c r="D24" s="21" t="e">
        <f>SUM(D25:D26)</f>
        <v>#REF!</v>
      </c>
      <c r="E24" s="21" t="e">
        <f>SUM(E25:E26)</f>
        <v>#REF!</v>
      </c>
      <c r="F24" s="17"/>
      <c r="G24" s="172" t="s">
        <v>52</v>
      </c>
      <c r="H24" s="172"/>
      <c r="I24" s="24" t="e">
        <f>SUM(#REF!)</f>
        <v>#REF!</v>
      </c>
      <c r="J24" s="24" t="e">
        <f>SUM(#REF!)</f>
        <v>#REF!</v>
      </c>
      <c r="K24" s="22"/>
    </row>
    <row r="25" spans="1:11" x14ac:dyDescent="0.2">
      <c r="A25" s="23"/>
      <c r="B25" s="172" t="s">
        <v>53</v>
      </c>
      <c r="C25" s="172"/>
      <c r="D25" s="16" t="e">
        <f>-SUM(#REF!)</f>
        <v>#REF!</v>
      </c>
      <c r="E25" s="16" t="e">
        <f>-SUM(#REF!)</f>
        <v>#REF!</v>
      </c>
      <c r="F25" s="17"/>
      <c r="G25" s="172" t="s">
        <v>54</v>
      </c>
      <c r="H25" s="172"/>
      <c r="I25" s="24" t="e">
        <f>SUM(#REF!)</f>
        <v>#REF!</v>
      </c>
      <c r="J25" s="24" t="e">
        <f>SUM(#REF!)</f>
        <v>#REF!</v>
      </c>
      <c r="K25" s="22"/>
    </row>
    <row r="26" spans="1:11" x14ac:dyDescent="0.2">
      <c r="A26" s="23"/>
      <c r="B26" s="172" t="s">
        <v>55</v>
      </c>
      <c r="C26" s="172"/>
      <c r="D26" s="24" t="e">
        <f>-SUM(#REF!)</f>
        <v>#REF!</v>
      </c>
      <c r="E26" s="24" t="e">
        <f>-SUM(#REF!)</f>
        <v>#REF!</v>
      </c>
      <c r="F26" s="17"/>
      <c r="G26" s="172" t="s">
        <v>56</v>
      </c>
      <c r="H26" s="172"/>
      <c r="I26" s="24" t="e">
        <f>SUM(#REF!)</f>
        <v>#REF!</v>
      </c>
      <c r="J26" s="24" t="e">
        <f>SUM(#REF!)</f>
        <v>#REF!</v>
      </c>
      <c r="K26" s="22"/>
    </row>
    <row r="27" spans="1:11" x14ac:dyDescent="0.2">
      <c r="A27" s="20"/>
      <c r="B27" s="25"/>
      <c r="C27" s="26"/>
      <c r="D27" s="27"/>
      <c r="E27" s="27"/>
      <c r="F27" s="17"/>
      <c r="G27" s="172" t="s">
        <v>57</v>
      </c>
      <c r="H27" s="172"/>
      <c r="I27" s="24" t="e">
        <f>SUM(#REF!)</f>
        <v>#REF!</v>
      </c>
      <c r="J27" s="24" t="e">
        <f>SUM(#REF!)</f>
        <v>#REF!</v>
      </c>
      <c r="K27" s="22"/>
    </row>
    <row r="28" spans="1:11" x14ac:dyDescent="0.2">
      <c r="A28" s="23"/>
      <c r="B28" s="180" t="s">
        <v>58</v>
      </c>
      <c r="C28" s="180"/>
      <c r="D28" s="21" t="e">
        <f>SUM(D29:D33)</f>
        <v>#REF!</v>
      </c>
      <c r="E28" s="21" t="e">
        <f>SUM(E29:E33)</f>
        <v>#REF!</v>
      </c>
      <c r="F28" s="17"/>
      <c r="G28" s="172" t="s">
        <v>59</v>
      </c>
      <c r="H28" s="172"/>
      <c r="I28" s="24" t="e">
        <f>SUM(#REF!)</f>
        <v>#REF!</v>
      </c>
      <c r="J28" s="24" t="e">
        <f>SUM(#REF!)</f>
        <v>#REF!</v>
      </c>
      <c r="K28" s="22"/>
    </row>
    <row r="29" spans="1:11" x14ac:dyDescent="0.2">
      <c r="A29" s="23"/>
      <c r="B29" s="172" t="s">
        <v>60</v>
      </c>
      <c r="C29" s="172"/>
      <c r="D29" s="24" t="e">
        <f>-SUM(#REF!)</f>
        <v>#REF!</v>
      </c>
      <c r="E29" s="24" t="e">
        <f>-SUM(#REF!)</f>
        <v>#REF!</v>
      </c>
      <c r="F29" s="17"/>
      <c r="G29" s="25"/>
      <c r="H29" s="26"/>
      <c r="I29" s="27"/>
      <c r="J29" s="27"/>
      <c r="K29" s="22"/>
    </row>
    <row r="30" spans="1:11" x14ac:dyDescent="0.2">
      <c r="A30" s="23"/>
      <c r="B30" s="172" t="s">
        <v>61</v>
      </c>
      <c r="C30" s="172"/>
      <c r="D30" s="24" t="e">
        <f>-SUM(#REF!)</f>
        <v>#REF!</v>
      </c>
      <c r="E30" s="24" t="e">
        <f>-SUM(#REF!)</f>
        <v>#REF!</v>
      </c>
      <c r="F30" s="17"/>
      <c r="G30" s="180" t="s">
        <v>53</v>
      </c>
      <c r="H30" s="180"/>
      <c r="I30" s="21" t="e">
        <f>SUM(I31:I33)</f>
        <v>#REF!</v>
      </c>
      <c r="J30" s="21" t="e">
        <f>SUM(J31:J33)</f>
        <v>#REF!</v>
      </c>
      <c r="K30" s="22"/>
    </row>
    <row r="31" spans="1:11" ht="26.25" customHeight="1" x14ac:dyDescent="0.2">
      <c r="A31" s="23"/>
      <c r="B31" s="185" t="s">
        <v>62</v>
      </c>
      <c r="C31" s="185"/>
      <c r="D31" s="24" t="e">
        <f>-SUM(#REF!)</f>
        <v>#REF!</v>
      </c>
      <c r="E31" s="24" t="e">
        <f>-SUM(#REF!)</f>
        <v>#REF!</v>
      </c>
      <c r="F31" s="17"/>
      <c r="G31" s="172" t="s">
        <v>63</v>
      </c>
      <c r="H31" s="172"/>
      <c r="I31" s="24" t="e">
        <f>SUM(#REF!)</f>
        <v>#REF!</v>
      </c>
      <c r="J31" s="24" t="e">
        <f>SUM(#REF!)</f>
        <v>#REF!</v>
      </c>
      <c r="K31" s="22"/>
    </row>
    <row r="32" spans="1:11" x14ac:dyDescent="0.2">
      <c r="A32" s="23"/>
      <c r="B32" s="172" t="s">
        <v>64</v>
      </c>
      <c r="C32" s="172"/>
      <c r="D32" s="24" t="e">
        <f>-SUM(#REF!)</f>
        <v>#REF!</v>
      </c>
      <c r="E32" s="24" t="e">
        <f>-SUM(#REF!)</f>
        <v>#REF!</v>
      </c>
      <c r="F32" s="17"/>
      <c r="G32" s="172" t="s">
        <v>65</v>
      </c>
      <c r="H32" s="172"/>
      <c r="I32" s="24" t="e">
        <f>SUM(#REF!)</f>
        <v>#REF!</v>
      </c>
      <c r="J32" s="24" t="e">
        <f>SUM(#REF!)</f>
        <v>#REF!</v>
      </c>
      <c r="K32" s="22"/>
    </row>
    <row r="33" spans="1:11" x14ac:dyDescent="0.2">
      <c r="A33" s="23"/>
      <c r="B33" s="172" t="s">
        <v>66</v>
      </c>
      <c r="C33" s="172"/>
      <c r="D33" s="24" t="e">
        <f>-SUM(#REF!)</f>
        <v>#REF!</v>
      </c>
      <c r="E33" s="24" t="e">
        <f>-SUM(#REF!)</f>
        <v>#REF!</v>
      </c>
      <c r="F33" s="17"/>
      <c r="G33" s="172" t="s">
        <v>67</v>
      </c>
      <c r="H33" s="172"/>
      <c r="I33" s="24" t="e">
        <f>SUM(#REF!)</f>
        <v>#REF!</v>
      </c>
      <c r="J33" s="24" t="e">
        <f>SUM(#REF!)</f>
        <v>#REF!</v>
      </c>
      <c r="K33" s="22"/>
    </row>
    <row r="34" spans="1:11" x14ac:dyDescent="0.2">
      <c r="A34" s="20"/>
      <c r="B34" s="25"/>
      <c r="C34" s="28"/>
      <c r="D34" s="16"/>
      <c r="E34" s="16"/>
      <c r="F34" s="17"/>
      <c r="G34" s="25"/>
      <c r="H34" s="26"/>
      <c r="I34" s="27"/>
      <c r="J34" s="27"/>
      <c r="K34" s="22"/>
    </row>
    <row r="35" spans="1:11" x14ac:dyDescent="0.2">
      <c r="A35" s="29"/>
      <c r="B35" s="186" t="s">
        <v>68</v>
      </c>
      <c r="C35" s="186"/>
      <c r="D35" s="30" t="e">
        <f>D14+D24+D28</f>
        <v>#REF!</v>
      </c>
      <c r="E35" s="30" t="e">
        <f>E14+E24+E28</f>
        <v>#REF!</v>
      </c>
      <c r="F35" s="31"/>
      <c r="G35" s="181" t="s">
        <v>69</v>
      </c>
      <c r="H35" s="181"/>
      <c r="I35" s="32" t="e">
        <f>SUM(I36:I40)</f>
        <v>#REF!</v>
      </c>
      <c r="J35" s="32" t="e">
        <f>SUM(J36:J40)</f>
        <v>#REF!</v>
      </c>
      <c r="K35" s="22"/>
    </row>
    <row r="36" spans="1:11" x14ac:dyDescent="0.2">
      <c r="A36" s="20"/>
      <c r="B36" s="186"/>
      <c r="C36" s="186"/>
      <c r="D36" s="16"/>
      <c r="E36" s="16"/>
      <c r="F36" s="17"/>
      <c r="G36" s="172" t="s">
        <v>70</v>
      </c>
      <c r="H36" s="172"/>
      <c r="I36" s="24" t="e">
        <f>SUM(#REF!)</f>
        <v>#REF!</v>
      </c>
      <c r="J36" s="24" t="e">
        <f>SUM(#REF!)</f>
        <v>#REF!</v>
      </c>
      <c r="K36" s="22"/>
    </row>
    <row r="37" spans="1:11" x14ac:dyDescent="0.2">
      <c r="A37" s="33"/>
      <c r="B37" s="17"/>
      <c r="C37" s="17"/>
      <c r="D37" s="17"/>
      <c r="E37" s="17"/>
      <c r="F37" s="17"/>
      <c r="G37" s="172" t="s">
        <v>71</v>
      </c>
      <c r="H37" s="172"/>
      <c r="I37" s="24" t="e">
        <f>SUM(#REF!)</f>
        <v>#REF!</v>
      </c>
      <c r="J37" s="24" t="e">
        <f>SUM(#REF!)</f>
        <v>#REF!</v>
      </c>
      <c r="K37" s="22"/>
    </row>
    <row r="38" spans="1:11" x14ac:dyDescent="0.2">
      <c r="A38" s="33"/>
      <c r="B38" s="17"/>
      <c r="C38" s="17"/>
      <c r="D38" s="17"/>
      <c r="E38" s="17"/>
      <c r="F38" s="17"/>
      <c r="G38" s="172" t="s">
        <v>72</v>
      </c>
      <c r="H38" s="172"/>
      <c r="I38" s="24" t="e">
        <f>SUM(#REF!)</f>
        <v>#REF!</v>
      </c>
      <c r="J38" s="24" t="e">
        <f>SUM(#REF!)</f>
        <v>#REF!</v>
      </c>
      <c r="K38" s="22"/>
    </row>
    <row r="39" spans="1:11" x14ac:dyDescent="0.2">
      <c r="A39" s="33"/>
      <c r="B39" s="17"/>
      <c r="C39" s="17"/>
      <c r="D39" s="17"/>
      <c r="E39" s="17"/>
      <c r="F39" s="17"/>
      <c r="G39" s="172" t="s">
        <v>73</v>
      </c>
      <c r="H39" s="172"/>
      <c r="I39" s="24" t="e">
        <f>SUM(#REF!)</f>
        <v>#REF!</v>
      </c>
      <c r="J39" s="24" t="e">
        <f>SUM(#REF!)</f>
        <v>#REF!</v>
      </c>
      <c r="K39" s="22"/>
    </row>
    <row r="40" spans="1:11" x14ac:dyDescent="0.2">
      <c r="A40" s="33"/>
      <c r="B40" s="17"/>
      <c r="C40" s="17"/>
      <c r="D40" s="17"/>
      <c r="E40" s="17"/>
      <c r="F40" s="17"/>
      <c r="G40" s="172" t="s">
        <v>74</v>
      </c>
      <c r="H40" s="172"/>
      <c r="I40" s="24" t="e">
        <f>SUM(#REF!)</f>
        <v>#REF!</v>
      </c>
      <c r="J40" s="24" t="e">
        <f>SUM(#REF!)</f>
        <v>#REF!</v>
      </c>
      <c r="K40" s="22"/>
    </row>
    <row r="41" spans="1:11" x14ac:dyDescent="0.2">
      <c r="A41" s="33"/>
      <c r="B41" s="17"/>
      <c r="C41" s="17"/>
      <c r="D41" s="17"/>
      <c r="E41" s="17"/>
      <c r="F41" s="17"/>
      <c r="G41" s="25"/>
      <c r="H41" s="26"/>
      <c r="I41" s="27"/>
      <c r="J41" s="27"/>
      <c r="K41" s="22"/>
    </row>
    <row r="42" spans="1:11" x14ac:dyDescent="0.2">
      <c r="A42" s="33"/>
      <c r="B42" s="17"/>
      <c r="C42" s="17"/>
      <c r="D42" s="17"/>
      <c r="E42" s="17"/>
      <c r="F42" s="17"/>
      <c r="G42" s="180" t="s">
        <v>75</v>
      </c>
      <c r="H42" s="180"/>
      <c r="I42" s="32" t="e">
        <f>SUM(I43:I48)</f>
        <v>#REF!</v>
      </c>
      <c r="J42" s="32" t="e">
        <f>SUM(J43:J48)</f>
        <v>#REF!</v>
      </c>
      <c r="K42" s="22"/>
    </row>
    <row r="43" spans="1:11" ht="26.25" customHeight="1" x14ac:dyDescent="0.2">
      <c r="A43" s="33"/>
      <c r="B43" s="17"/>
      <c r="C43" s="17"/>
      <c r="D43" s="17"/>
      <c r="E43" s="17"/>
      <c r="F43" s="17"/>
      <c r="G43" s="185" t="s">
        <v>76</v>
      </c>
      <c r="H43" s="185"/>
      <c r="I43" s="24" t="e">
        <f>SUM(#REF!)+SUM(#REF!)+SUM(#REF!)+SUM(#REF!)+SUM(#REF!)+SUM(#REF!)+SUM(#REF!)</f>
        <v>#REF!</v>
      </c>
      <c r="J43" s="24" t="e">
        <f>SUM(#REF!)+SUM(#REF!)+SUM(#REF!)+SUM(#REF!)+SUM(#REF!)+SUM(#REF!)+SUM(#REF!)</f>
        <v>#REF!</v>
      </c>
      <c r="K43" s="22"/>
    </row>
    <row r="44" spans="1:11" x14ac:dyDescent="0.2">
      <c r="A44" s="33"/>
      <c r="B44" s="17"/>
      <c r="C44" s="17"/>
      <c r="D44" s="17"/>
      <c r="E44" s="17"/>
      <c r="F44" s="17"/>
      <c r="G44" s="172" t="s">
        <v>77</v>
      </c>
      <c r="H44" s="172"/>
      <c r="I44" s="24" t="e">
        <f>SUM(#REF!)+SUM(#REF!)</f>
        <v>#REF!</v>
      </c>
      <c r="J44" s="24" t="e">
        <f>SUM(#REF!)+SUM(#REF!)</f>
        <v>#REF!</v>
      </c>
      <c r="K44" s="22"/>
    </row>
    <row r="45" spans="1:11" ht="12" customHeight="1" x14ac:dyDescent="0.2">
      <c r="A45" s="33"/>
      <c r="B45" s="17"/>
      <c r="C45" s="17"/>
      <c r="D45" s="17"/>
      <c r="E45" s="17"/>
      <c r="F45" s="17"/>
      <c r="G45" s="172" t="s">
        <v>78</v>
      </c>
      <c r="H45" s="172"/>
      <c r="I45" s="24" t="e">
        <f>SUM(#REF!)</f>
        <v>#REF!</v>
      </c>
      <c r="J45" s="24" t="e">
        <f>SUM(#REF!)</f>
        <v>#REF!</v>
      </c>
      <c r="K45" s="22"/>
    </row>
    <row r="46" spans="1:11" ht="25.5" customHeight="1" x14ac:dyDescent="0.2">
      <c r="A46" s="33"/>
      <c r="B46" s="17"/>
      <c r="C46" s="17"/>
      <c r="D46" s="17"/>
      <c r="E46" s="17"/>
      <c r="F46" s="17"/>
      <c r="G46" s="185" t="s">
        <v>79</v>
      </c>
      <c r="H46" s="185"/>
      <c r="I46" s="24" t="e">
        <f>SUM(#REF!)</f>
        <v>#REF!</v>
      </c>
      <c r="J46" s="24" t="e">
        <f>SUM(#REF!)</f>
        <v>#REF!</v>
      </c>
      <c r="K46" s="22"/>
    </row>
    <row r="47" spans="1:11" x14ac:dyDescent="0.2">
      <c r="A47" s="33"/>
      <c r="B47" s="17"/>
      <c r="C47" s="17"/>
      <c r="D47" s="17"/>
      <c r="E47" s="17"/>
      <c r="F47" s="17"/>
      <c r="G47" s="172" t="s">
        <v>80</v>
      </c>
      <c r="H47" s="172"/>
      <c r="I47" s="24" t="e">
        <f>SUM(#REF!)</f>
        <v>#REF!</v>
      </c>
      <c r="J47" s="24" t="e">
        <f>SUM(#REF!)</f>
        <v>#REF!</v>
      </c>
      <c r="K47" s="22"/>
    </row>
    <row r="48" spans="1:11" x14ac:dyDescent="0.2">
      <c r="A48" s="33"/>
      <c r="B48" s="17"/>
      <c r="C48" s="17"/>
      <c r="D48" s="17"/>
      <c r="E48" s="17"/>
      <c r="F48" s="17"/>
      <c r="G48" s="172" t="s">
        <v>81</v>
      </c>
      <c r="H48" s="172"/>
      <c r="I48" s="24" t="e">
        <f>SUM(#REF!)</f>
        <v>#REF!</v>
      </c>
      <c r="J48" s="24" t="e">
        <f>SUM(#REF!)</f>
        <v>#REF!</v>
      </c>
      <c r="K48" s="22"/>
    </row>
    <row r="49" spans="1:11" x14ac:dyDescent="0.2">
      <c r="A49" s="33"/>
      <c r="B49" s="17"/>
      <c r="C49" s="17"/>
      <c r="D49" s="17"/>
      <c r="E49" s="17"/>
      <c r="F49" s="17"/>
      <c r="G49" s="25"/>
      <c r="H49" s="26"/>
      <c r="I49" s="27"/>
      <c r="J49" s="27"/>
      <c r="K49" s="22"/>
    </row>
    <row r="50" spans="1:11" x14ac:dyDescent="0.2">
      <c r="A50" s="33"/>
      <c r="B50" s="17"/>
      <c r="C50" s="17"/>
      <c r="D50" s="17"/>
      <c r="E50" s="17"/>
      <c r="F50" s="17"/>
      <c r="G50" s="180" t="s">
        <v>82</v>
      </c>
      <c r="H50" s="180"/>
      <c r="I50" s="32" t="e">
        <f>SUM(I51)</f>
        <v>#REF!</v>
      </c>
      <c r="J50" s="32" t="e">
        <f>SUM(J51)</f>
        <v>#REF!</v>
      </c>
      <c r="K50" s="22"/>
    </row>
    <row r="51" spans="1:11" x14ac:dyDescent="0.2">
      <c r="A51" s="33"/>
      <c r="B51" s="17"/>
      <c r="C51" s="17"/>
      <c r="D51" s="17"/>
      <c r="E51" s="17"/>
      <c r="F51" s="17"/>
      <c r="G51" s="172" t="s">
        <v>83</v>
      </c>
      <c r="H51" s="172"/>
      <c r="I51" s="24" t="e">
        <f>SUM(#REF!)</f>
        <v>#REF!</v>
      </c>
      <c r="J51" s="24" t="e">
        <f>SUM(#REF!)</f>
        <v>#REF!</v>
      </c>
      <c r="K51" s="22"/>
    </row>
    <row r="52" spans="1:11" x14ac:dyDescent="0.2">
      <c r="A52" s="33"/>
      <c r="B52" s="17"/>
      <c r="C52" s="17"/>
      <c r="D52" s="17"/>
      <c r="E52" s="17"/>
      <c r="F52" s="17"/>
      <c r="G52" s="25"/>
      <c r="H52" s="26"/>
      <c r="I52" s="27"/>
      <c r="J52" s="27"/>
      <c r="K52" s="22"/>
    </row>
    <row r="53" spans="1:11" x14ac:dyDescent="0.2">
      <c r="A53" s="33"/>
      <c r="B53" s="17"/>
      <c r="C53" s="17"/>
      <c r="D53" s="17"/>
      <c r="E53" s="17"/>
      <c r="F53" s="17"/>
      <c r="G53" s="186" t="s">
        <v>84</v>
      </c>
      <c r="H53" s="186"/>
      <c r="I53" s="34" t="e">
        <f>I14+I19+I30+I35+I42+I50</f>
        <v>#REF!</v>
      </c>
      <c r="J53" s="34" t="e">
        <f>J14+J19+J30+J35+J42+J50</f>
        <v>#REF!</v>
      </c>
      <c r="K53" s="35"/>
    </row>
    <row r="54" spans="1:11" x14ac:dyDescent="0.2">
      <c r="A54" s="33"/>
      <c r="B54" s="17"/>
      <c r="C54" s="17"/>
      <c r="D54" s="17"/>
      <c r="E54" s="17"/>
      <c r="F54" s="17"/>
      <c r="G54" s="36"/>
      <c r="H54" s="36"/>
      <c r="I54" s="27"/>
      <c r="J54" s="27"/>
      <c r="K54" s="35"/>
    </row>
    <row r="55" spans="1:11" x14ac:dyDescent="0.2">
      <c r="A55" s="33"/>
      <c r="B55" s="17"/>
      <c r="C55" s="17"/>
      <c r="D55" s="17"/>
      <c r="E55" s="17"/>
      <c r="F55" s="17"/>
      <c r="G55" s="189" t="s">
        <v>85</v>
      </c>
      <c r="H55" s="189"/>
      <c r="I55" s="34" t="e">
        <f>D35-I53</f>
        <v>#REF!</v>
      </c>
      <c r="J55" s="34" t="e">
        <f>E35-J53</f>
        <v>#REF!</v>
      </c>
      <c r="K55" s="35"/>
    </row>
    <row r="56" spans="1:11" ht="6" customHeight="1" x14ac:dyDescent="0.2">
      <c r="A56" s="37"/>
      <c r="B56" s="38"/>
      <c r="C56" s="38"/>
      <c r="D56" s="38"/>
      <c r="E56" s="38"/>
      <c r="F56" s="38"/>
      <c r="G56" s="39"/>
      <c r="H56" s="39"/>
      <c r="I56" s="38"/>
      <c r="J56" s="38"/>
      <c r="K56" s="40"/>
    </row>
    <row r="57" spans="1:11" ht="6" customHeight="1" x14ac:dyDescent="0.2">
      <c r="A57" s="4"/>
      <c r="B57" s="4"/>
      <c r="C57" s="4"/>
      <c r="D57" s="4"/>
      <c r="E57" s="4"/>
      <c r="F57" s="4"/>
      <c r="G57" s="9"/>
      <c r="H57" s="9"/>
      <c r="I57" s="4"/>
      <c r="J57" s="4"/>
      <c r="K57" s="4"/>
    </row>
    <row r="58" spans="1:11" ht="6" customHeight="1" x14ac:dyDescent="0.2">
      <c r="A58" s="38"/>
      <c r="B58" s="41"/>
      <c r="C58" s="42"/>
      <c r="D58" s="43"/>
      <c r="E58" s="43"/>
      <c r="F58" s="38"/>
      <c r="G58" s="44"/>
      <c r="H58" s="45"/>
      <c r="I58" s="43"/>
      <c r="J58" s="43"/>
      <c r="K58" s="38"/>
    </row>
    <row r="59" spans="1:11" ht="6" customHeight="1" x14ac:dyDescent="0.2">
      <c r="A59" s="4"/>
      <c r="B59" s="26"/>
      <c r="C59" s="46"/>
      <c r="D59" s="47"/>
      <c r="E59" s="47"/>
      <c r="F59" s="4"/>
      <c r="G59" s="48"/>
      <c r="H59" s="49"/>
      <c r="I59" s="47"/>
      <c r="J59" s="47"/>
      <c r="K59" s="4"/>
    </row>
    <row r="60" spans="1:11" ht="15" customHeight="1" x14ac:dyDescent="0.2">
      <c r="B60" s="190" t="s">
        <v>86</v>
      </c>
      <c r="C60" s="190"/>
      <c r="D60" s="190"/>
      <c r="E60" s="190"/>
      <c r="F60" s="190"/>
      <c r="G60" s="190"/>
      <c r="H60" s="190"/>
      <c r="I60" s="190"/>
      <c r="J60" s="190"/>
    </row>
    <row r="61" spans="1:11" ht="9.75" customHeight="1" x14ac:dyDescent="0.2">
      <c r="B61" s="26"/>
      <c r="C61" s="46"/>
      <c r="D61" s="47"/>
      <c r="E61" s="47"/>
      <c r="G61" s="48"/>
      <c r="H61" s="46"/>
      <c r="I61" s="47"/>
      <c r="J61" s="47"/>
    </row>
    <row r="62" spans="1:11" ht="30" customHeight="1" x14ac:dyDescent="0.2">
      <c r="B62" s="26"/>
      <c r="C62" s="191"/>
      <c r="D62" s="191"/>
      <c r="E62" s="47"/>
      <c r="G62" s="192"/>
      <c r="H62" s="192"/>
      <c r="I62" s="47"/>
      <c r="J62" s="47"/>
    </row>
    <row r="63" spans="1:11" ht="14.1" customHeight="1" x14ac:dyDescent="0.2">
      <c r="B63" s="50"/>
      <c r="C63" s="187" t="str">
        <f>ENTE!D10</f>
        <v>ING. JORGE ANTONIO HERBERT ACERO</v>
      </c>
      <c r="D63" s="187"/>
      <c r="E63" s="47"/>
      <c r="F63" s="47"/>
      <c r="G63" s="187" t="str">
        <f>ENTE!D14</f>
        <v>C.P. SABINO DIAZ MORALES</v>
      </c>
      <c r="H63" s="187"/>
      <c r="I63" s="51"/>
      <c r="J63" s="47"/>
    </row>
    <row r="64" spans="1:11" ht="14.1" customHeight="1" x14ac:dyDescent="0.2">
      <c r="B64" s="52"/>
      <c r="C64" s="188" t="str">
        <f>ENTE!D12</f>
        <v>DIRECTOR</v>
      </c>
      <c r="D64" s="188"/>
      <c r="E64" s="53"/>
      <c r="F64" s="53"/>
      <c r="G64" s="188" t="str">
        <f>ENTE!D16</f>
        <v>CONTADOR GENERAL</v>
      </c>
      <c r="H64" s="188"/>
      <c r="I64" s="51"/>
      <c r="J64" s="47"/>
    </row>
    <row r="65" spans="4:4" ht="9.9499999999999993" customHeight="1" x14ac:dyDescent="0.2">
      <c r="D65" s="54"/>
    </row>
    <row r="66" spans="4:4" x14ac:dyDescent="0.2">
      <c r="D66" s="54"/>
    </row>
    <row r="67" spans="4:4" x14ac:dyDescent="0.2">
      <c r="D67" s="54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8" orientation="landscape" r:id="rId1"/>
  <headerFooter>
    <oddFooter>&amp;A&amp;RPágina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4" customWidth="1"/>
    <col min="2" max="2" width="27.5703125" style="17" customWidth="1"/>
    <col min="3" max="3" width="37.85546875" style="4" customWidth="1"/>
    <col min="4" max="5" width="21" style="4" customWidth="1"/>
    <col min="6" max="6" width="11" style="65" customWidth="1"/>
    <col min="7" max="8" width="27.5703125" style="4" customWidth="1"/>
    <col min="9" max="10" width="21" style="4" customWidth="1"/>
    <col min="11" max="11" width="4.85546875" style="5" customWidth="1"/>
    <col min="12" max="12" width="1.7109375" style="56" customWidth="1"/>
    <col min="13" max="16384" width="11.42578125" style="4"/>
  </cols>
  <sheetData>
    <row r="1" spans="1:12" ht="12" customHeight="1" x14ac:dyDescent="0.2">
      <c r="A1" s="5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1:12" ht="12" customHeight="1" x14ac:dyDescent="0.2">
      <c r="B2" s="182" t="s">
        <v>2</v>
      </c>
      <c r="C2" s="182"/>
      <c r="D2" s="182"/>
      <c r="E2" s="182"/>
      <c r="F2" s="182"/>
      <c r="G2" s="182"/>
      <c r="H2" s="182"/>
      <c r="I2" s="182"/>
      <c r="J2" s="182"/>
      <c r="K2" s="182"/>
      <c r="L2" s="17"/>
    </row>
    <row r="3" spans="1:12" ht="12" customHeight="1" x14ac:dyDescent="0.2">
      <c r="B3" s="182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7"/>
    </row>
    <row r="4" spans="1:12" ht="12" customHeight="1" x14ac:dyDescent="0.2">
      <c r="B4" s="194" t="s">
        <v>88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12" customHeight="1" x14ac:dyDescent="0.2">
      <c r="B5" s="194" t="s">
        <v>148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1:12" ht="12" customHeight="1" x14ac:dyDescent="0.2">
      <c r="B6" s="193" t="s">
        <v>29</v>
      </c>
      <c r="C6" s="193"/>
      <c r="D6" s="193"/>
      <c r="E6" s="193"/>
      <c r="F6" s="193"/>
      <c r="G6" s="193"/>
      <c r="H6" s="193"/>
      <c r="I6" s="193"/>
      <c r="J6" s="193"/>
      <c r="K6" s="193"/>
    </row>
    <row r="7" spans="1:12" ht="12" customHeight="1" x14ac:dyDescent="0.2">
      <c r="A7" s="57"/>
      <c r="B7" s="8" t="s">
        <v>4</v>
      </c>
      <c r="C7" s="183" t="str">
        <f>ENTE!D8</f>
        <v>FIDEICOMISO PROMOTOR DEL EMPLEO</v>
      </c>
      <c r="D7" s="183"/>
      <c r="E7" s="183"/>
      <c r="F7" s="183"/>
      <c r="G7" s="183"/>
      <c r="H7" s="183"/>
      <c r="I7" s="183"/>
      <c r="J7" s="183"/>
      <c r="K7" s="183"/>
    </row>
    <row r="8" spans="1:12" ht="3" customHeight="1" x14ac:dyDescent="0.2">
      <c r="A8" s="58"/>
      <c r="B8" s="58"/>
      <c r="C8" s="58"/>
      <c r="D8" s="58"/>
      <c r="E8" s="58"/>
      <c r="F8" s="59"/>
      <c r="G8" s="58"/>
      <c r="H8" s="58"/>
      <c r="I8" s="58"/>
      <c r="J8" s="58"/>
      <c r="K8" s="4"/>
      <c r="L8" s="17"/>
    </row>
    <row r="9" spans="1:12" ht="3" customHeight="1" x14ac:dyDescent="0.2">
      <c r="A9" s="58"/>
      <c r="B9" s="58"/>
      <c r="C9" s="58"/>
      <c r="D9" s="58"/>
      <c r="E9" s="58"/>
      <c r="F9" s="59"/>
      <c r="G9" s="58"/>
      <c r="H9" s="58"/>
      <c r="I9" s="58"/>
      <c r="J9" s="58"/>
    </row>
    <row r="10" spans="1:12" s="61" customFormat="1" ht="15" customHeight="1" x14ac:dyDescent="0.2">
      <c r="A10" s="195"/>
      <c r="B10" s="197" t="s">
        <v>89</v>
      </c>
      <c r="C10" s="197"/>
      <c r="D10" s="95" t="s">
        <v>90</v>
      </c>
      <c r="E10" s="95"/>
      <c r="F10" s="199"/>
      <c r="G10" s="197" t="s">
        <v>89</v>
      </c>
      <c r="H10" s="197"/>
      <c r="I10" s="95" t="s">
        <v>90</v>
      </c>
      <c r="J10" s="95"/>
      <c r="K10" s="96"/>
      <c r="L10" s="60"/>
    </row>
    <row r="11" spans="1:12" s="61" customFormat="1" ht="15" customHeight="1" x14ac:dyDescent="0.2">
      <c r="A11" s="196"/>
      <c r="B11" s="198"/>
      <c r="C11" s="198"/>
      <c r="D11" s="97">
        <v>2015</v>
      </c>
      <c r="E11" s="97">
        <v>2016</v>
      </c>
      <c r="F11" s="200"/>
      <c r="G11" s="198"/>
      <c r="H11" s="198"/>
      <c r="I11" s="97">
        <v>2015</v>
      </c>
      <c r="J11" s="97">
        <v>2016</v>
      </c>
      <c r="K11" s="98"/>
      <c r="L11" s="60"/>
    </row>
    <row r="12" spans="1:12" ht="3" customHeight="1" x14ac:dyDescent="0.2">
      <c r="A12" s="62"/>
      <c r="B12" s="58"/>
      <c r="C12" s="58"/>
      <c r="D12" s="58"/>
      <c r="E12" s="58"/>
      <c r="F12" s="59"/>
      <c r="G12" s="58"/>
      <c r="H12" s="58"/>
      <c r="I12" s="58"/>
      <c r="J12" s="58"/>
      <c r="K12" s="14"/>
      <c r="L12" s="17"/>
    </row>
    <row r="13" spans="1:12" ht="3" customHeight="1" x14ac:dyDescent="0.2">
      <c r="A13" s="62"/>
      <c r="B13" s="58"/>
      <c r="C13" s="58"/>
      <c r="D13" s="58"/>
      <c r="E13" s="58"/>
      <c r="F13" s="59"/>
      <c r="G13" s="58"/>
      <c r="H13" s="58"/>
      <c r="I13" s="58"/>
      <c r="J13" s="58"/>
      <c r="K13" s="14"/>
    </row>
    <row r="14" spans="1:12" x14ac:dyDescent="0.2">
      <c r="A14" s="63"/>
      <c r="B14" s="180" t="s">
        <v>91</v>
      </c>
      <c r="C14" s="180"/>
      <c r="D14" s="64"/>
      <c r="E14" s="26"/>
      <c r="G14" s="180" t="s">
        <v>92</v>
      </c>
      <c r="H14" s="180"/>
      <c r="I14" s="51"/>
      <c r="J14" s="51"/>
      <c r="K14" s="14"/>
    </row>
    <row r="15" spans="1:12" ht="5.0999999999999996" customHeight="1" x14ac:dyDescent="0.2">
      <c r="A15" s="63"/>
      <c r="B15" s="25"/>
      <c r="C15" s="51"/>
      <c r="D15" s="16"/>
      <c r="E15" s="16"/>
      <c r="G15" s="25"/>
      <c r="H15" s="51"/>
      <c r="I15" s="21"/>
      <c r="J15" s="21"/>
      <c r="K15" s="14"/>
    </row>
    <row r="16" spans="1:12" x14ac:dyDescent="0.2">
      <c r="A16" s="63"/>
      <c r="B16" s="186" t="s">
        <v>93</v>
      </c>
      <c r="C16" s="186"/>
      <c r="D16" s="16"/>
      <c r="E16" s="16"/>
      <c r="G16" s="186" t="s">
        <v>94</v>
      </c>
      <c r="H16" s="186"/>
      <c r="I16" s="16"/>
      <c r="J16" s="16"/>
      <c r="K16" s="14"/>
    </row>
    <row r="17" spans="1:11" s="56" customFormat="1" ht="5.0999999999999996" customHeight="1" x14ac:dyDescent="0.2">
      <c r="A17" s="63"/>
      <c r="B17" s="36"/>
      <c r="C17" s="28"/>
      <c r="D17" s="16"/>
      <c r="E17" s="16"/>
      <c r="F17" s="65"/>
      <c r="G17" s="36"/>
      <c r="H17" s="28"/>
      <c r="I17" s="16"/>
      <c r="J17" s="16"/>
      <c r="K17" s="14"/>
    </row>
    <row r="18" spans="1:11" s="56" customFormat="1" x14ac:dyDescent="0.2">
      <c r="A18" s="63"/>
      <c r="B18" s="172" t="s">
        <v>95</v>
      </c>
      <c r="C18" s="172"/>
      <c r="D18" s="16" t="e">
        <f>SUM(#REF!)</f>
        <v>#REF!</v>
      </c>
      <c r="E18" s="16" t="e">
        <f>SUM(#REF!)</f>
        <v>#REF!</v>
      </c>
      <c r="F18" s="65"/>
      <c r="G18" s="172" t="s">
        <v>96</v>
      </c>
      <c r="H18" s="172"/>
      <c r="I18" s="16" t="e">
        <f>-SUM(#REF!)</f>
        <v>#REF!</v>
      </c>
      <c r="J18" s="16" t="e">
        <f>-SUM(#REF!)</f>
        <v>#REF!</v>
      </c>
      <c r="K18" s="14"/>
    </row>
    <row r="19" spans="1:11" s="56" customFormat="1" x14ac:dyDescent="0.2">
      <c r="A19" s="63"/>
      <c r="B19" s="172" t="s">
        <v>97</v>
      </c>
      <c r="C19" s="172"/>
      <c r="D19" s="16" t="e">
        <f>SUM(#REF!)</f>
        <v>#REF!</v>
      </c>
      <c r="E19" s="16" t="e">
        <f>SUM(#REF!)</f>
        <v>#REF!</v>
      </c>
      <c r="F19" s="65"/>
      <c r="G19" s="172" t="s">
        <v>98</v>
      </c>
      <c r="H19" s="172"/>
      <c r="I19" s="16" t="e">
        <f>-SUM(#REF!)</f>
        <v>#REF!</v>
      </c>
      <c r="J19" s="16" t="e">
        <f>-SUM(#REF!)</f>
        <v>#REF!</v>
      </c>
      <c r="K19" s="14"/>
    </row>
    <row r="20" spans="1:11" s="56" customFormat="1" x14ac:dyDescent="0.2">
      <c r="A20" s="63"/>
      <c r="B20" s="172" t="s">
        <v>99</v>
      </c>
      <c r="C20" s="172"/>
      <c r="D20" s="16" t="e">
        <f>SUM(#REF!)</f>
        <v>#REF!</v>
      </c>
      <c r="E20" s="16" t="e">
        <f>SUM(#REF!)</f>
        <v>#REF!</v>
      </c>
      <c r="F20" s="65"/>
      <c r="G20" s="172" t="s">
        <v>100</v>
      </c>
      <c r="H20" s="172"/>
      <c r="I20" s="16" t="e">
        <f>-SUM(#REF!)</f>
        <v>#REF!</v>
      </c>
      <c r="J20" s="16" t="e">
        <f>-SUM(#REF!)</f>
        <v>#REF!</v>
      </c>
      <c r="K20" s="14"/>
    </row>
    <row r="21" spans="1:11" s="56" customFormat="1" x14ac:dyDescent="0.2">
      <c r="A21" s="63"/>
      <c r="B21" s="172" t="s">
        <v>101</v>
      </c>
      <c r="C21" s="172"/>
      <c r="D21" s="16" t="e">
        <f>SUM(#REF!)</f>
        <v>#REF!</v>
      </c>
      <c r="E21" s="16" t="e">
        <f>SUM(#REF!)</f>
        <v>#REF!</v>
      </c>
      <c r="F21" s="65"/>
      <c r="G21" s="172" t="s">
        <v>102</v>
      </c>
      <c r="H21" s="172"/>
      <c r="I21" s="16" t="e">
        <f>-SUM(#REF!)</f>
        <v>#REF!</v>
      </c>
      <c r="J21" s="16" t="e">
        <f>-SUM(#REF!)</f>
        <v>#REF!</v>
      </c>
      <c r="K21" s="14"/>
    </row>
    <row r="22" spans="1:11" s="56" customFormat="1" x14ac:dyDescent="0.2">
      <c r="A22" s="63"/>
      <c r="B22" s="172" t="s">
        <v>103</v>
      </c>
      <c r="C22" s="172"/>
      <c r="D22" s="16" t="e">
        <f>SUM(#REF!)</f>
        <v>#REF!</v>
      </c>
      <c r="E22" s="16" t="e">
        <f>SUM(#REF!)</f>
        <v>#REF!</v>
      </c>
      <c r="F22" s="65"/>
      <c r="G22" s="172" t="s">
        <v>104</v>
      </c>
      <c r="H22" s="172"/>
      <c r="I22" s="16" t="e">
        <f>-SUM(#REF!)</f>
        <v>#REF!</v>
      </c>
      <c r="J22" s="16" t="e">
        <f>-SUM(#REF!)</f>
        <v>#REF!</v>
      </c>
      <c r="K22" s="14"/>
    </row>
    <row r="23" spans="1:11" s="56" customFormat="1" ht="25.5" customHeight="1" x14ac:dyDescent="0.2">
      <c r="A23" s="63"/>
      <c r="B23" s="172" t="s">
        <v>105</v>
      </c>
      <c r="C23" s="172"/>
      <c r="D23" s="16" t="e">
        <f>SUM(#REF!)</f>
        <v>#REF!</v>
      </c>
      <c r="E23" s="16" t="e">
        <f>SUM(#REF!)</f>
        <v>#REF!</v>
      </c>
      <c r="F23" s="65"/>
      <c r="G23" s="185" t="s">
        <v>106</v>
      </c>
      <c r="H23" s="185"/>
      <c r="I23" s="16" t="e">
        <f>-SUM(#REF!)</f>
        <v>#REF!</v>
      </c>
      <c r="J23" s="16" t="e">
        <f>-SUM(#REF!)</f>
        <v>#REF!</v>
      </c>
      <c r="K23" s="14"/>
    </row>
    <row r="24" spans="1:11" s="56" customFormat="1" x14ac:dyDescent="0.2">
      <c r="A24" s="63"/>
      <c r="B24" s="172" t="s">
        <v>107</v>
      </c>
      <c r="C24" s="172"/>
      <c r="D24" s="16" t="e">
        <f>SUM(#REF!)</f>
        <v>#REF!</v>
      </c>
      <c r="E24" s="16" t="e">
        <f>SUM(#REF!)</f>
        <v>#REF!</v>
      </c>
      <c r="F24" s="65"/>
      <c r="G24" s="172" t="s">
        <v>108</v>
      </c>
      <c r="H24" s="172"/>
      <c r="I24" s="16" t="e">
        <f>-SUM(#REF!)</f>
        <v>#REF!</v>
      </c>
      <c r="J24" s="16" t="e">
        <f>-SUM(#REF!)</f>
        <v>#REF!</v>
      </c>
      <c r="K24" s="14"/>
    </row>
    <row r="25" spans="1:11" s="56" customFormat="1" x14ac:dyDescent="0.2">
      <c r="A25" s="63"/>
      <c r="B25" s="54"/>
      <c r="C25" s="66"/>
      <c r="D25" s="24"/>
      <c r="E25" s="24"/>
      <c r="F25" s="65"/>
      <c r="G25" s="172" t="s">
        <v>109</v>
      </c>
      <c r="H25" s="172"/>
      <c r="I25" s="16" t="e">
        <f>-SUM(#REF!)</f>
        <v>#REF!</v>
      </c>
      <c r="J25" s="16" t="e">
        <f>-SUM(#REF!)</f>
        <v>#REF!</v>
      </c>
      <c r="K25" s="14"/>
    </row>
    <row r="26" spans="1:11" s="56" customFormat="1" x14ac:dyDescent="0.2">
      <c r="A26" s="67"/>
      <c r="B26" s="186" t="s">
        <v>110</v>
      </c>
      <c r="C26" s="186"/>
      <c r="D26" s="21" t="e">
        <f>SUM(D18:D24)</f>
        <v>#REF!</v>
      </c>
      <c r="E26" s="21" t="e">
        <f>SUM(E18:E24)</f>
        <v>#REF!</v>
      </c>
      <c r="F26" s="68"/>
      <c r="G26" s="25"/>
      <c r="H26" s="51"/>
      <c r="I26" s="32"/>
      <c r="J26" s="32"/>
      <c r="K26" s="14"/>
    </row>
    <row r="27" spans="1:11" s="56" customFormat="1" x14ac:dyDescent="0.2">
      <c r="A27" s="67"/>
      <c r="B27" s="25"/>
      <c r="C27" s="69"/>
      <c r="D27" s="32"/>
      <c r="E27" s="32"/>
      <c r="F27" s="68"/>
      <c r="G27" s="186" t="s">
        <v>111</v>
      </c>
      <c r="H27" s="186"/>
      <c r="I27" s="21" t="e">
        <f>SUM(I18:I25)</f>
        <v>#REF!</v>
      </c>
      <c r="J27" s="21" t="e">
        <f>SUM(J18:J25)</f>
        <v>#REF!</v>
      </c>
      <c r="K27" s="14"/>
    </row>
    <row r="28" spans="1:11" s="56" customFormat="1" x14ac:dyDescent="0.2">
      <c r="A28" s="63"/>
      <c r="B28" s="54"/>
      <c r="C28" s="54"/>
      <c r="D28" s="24"/>
      <c r="E28" s="24"/>
      <c r="F28" s="65"/>
      <c r="G28" s="70"/>
      <c r="H28" s="66"/>
      <c r="I28" s="24"/>
      <c r="J28" s="24"/>
      <c r="K28" s="14"/>
    </row>
    <row r="29" spans="1:11" s="56" customFormat="1" x14ac:dyDescent="0.2">
      <c r="A29" s="63"/>
      <c r="B29" s="186" t="s">
        <v>112</v>
      </c>
      <c r="C29" s="186"/>
      <c r="D29" s="16"/>
      <c r="E29" s="16"/>
      <c r="F29" s="65"/>
      <c r="G29" s="186" t="s">
        <v>113</v>
      </c>
      <c r="H29" s="186"/>
      <c r="I29" s="16"/>
      <c r="J29" s="16"/>
      <c r="K29" s="14"/>
    </row>
    <row r="30" spans="1:11" s="56" customFormat="1" x14ac:dyDescent="0.2">
      <c r="A30" s="63"/>
      <c r="B30" s="54"/>
      <c r="C30" s="54"/>
      <c r="D30" s="24"/>
      <c r="E30" s="24"/>
      <c r="F30" s="65"/>
      <c r="G30" s="54"/>
      <c r="H30" s="66"/>
      <c r="I30" s="24"/>
      <c r="J30" s="24"/>
      <c r="K30" s="14"/>
    </row>
    <row r="31" spans="1:11" s="56" customFormat="1" x14ac:dyDescent="0.2">
      <c r="A31" s="63"/>
      <c r="B31" s="172" t="s">
        <v>114</v>
      </c>
      <c r="C31" s="172"/>
      <c r="D31" s="16" t="e">
        <f>SUM(#REF!)</f>
        <v>#REF!</v>
      </c>
      <c r="E31" s="16" t="e">
        <f>SUM(#REF!)</f>
        <v>#REF!</v>
      </c>
      <c r="F31" s="65"/>
      <c r="G31" s="172" t="s">
        <v>115</v>
      </c>
      <c r="H31" s="172"/>
      <c r="I31" s="16" t="e">
        <f>-SUM(#REF!)</f>
        <v>#REF!</v>
      </c>
      <c r="J31" s="16" t="e">
        <f>-SUM(#REF!)</f>
        <v>#REF!</v>
      </c>
      <c r="K31" s="14"/>
    </row>
    <row r="32" spans="1:11" s="56" customFormat="1" x14ac:dyDescent="0.2">
      <c r="A32" s="63"/>
      <c r="B32" s="172" t="s">
        <v>116</v>
      </c>
      <c r="C32" s="172"/>
      <c r="D32" s="16" t="e">
        <f>SUM(#REF!)</f>
        <v>#REF!</v>
      </c>
      <c r="E32" s="16" t="e">
        <f>SUM(#REF!)</f>
        <v>#REF!</v>
      </c>
      <c r="F32" s="65"/>
      <c r="G32" s="172" t="s">
        <v>117</v>
      </c>
      <c r="H32" s="172"/>
      <c r="I32" s="16" t="e">
        <f>-SUM(#REF!)</f>
        <v>#REF!</v>
      </c>
      <c r="J32" s="16" t="e">
        <f>-SUM(#REF!)</f>
        <v>#REF!</v>
      </c>
      <c r="K32" s="14"/>
    </row>
    <row r="33" spans="1:11" s="56" customFormat="1" x14ac:dyDescent="0.2">
      <c r="A33" s="63"/>
      <c r="B33" s="172" t="s">
        <v>118</v>
      </c>
      <c r="C33" s="172"/>
      <c r="D33" s="16" t="e">
        <f>SUM(#REF!)</f>
        <v>#REF!</v>
      </c>
      <c r="E33" s="16" t="e">
        <f>SUM(#REF!)</f>
        <v>#REF!</v>
      </c>
      <c r="F33" s="65"/>
      <c r="G33" s="172" t="s">
        <v>119</v>
      </c>
      <c r="H33" s="172"/>
      <c r="I33" s="16" t="e">
        <f>-SUM(#REF!)</f>
        <v>#REF!</v>
      </c>
      <c r="J33" s="16" t="e">
        <f>-SUM(#REF!)</f>
        <v>#REF!</v>
      </c>
      <c r="K33" s="14"/>
    </row>
    <row r="34" spans="1:11" s="56" customFormat="1" x14ac:dyDescent="0.2">
      <c r="A34" s="63"/>
      <c r="B34" s="172" t="s">
        <v>120</v>
      </c>
      <c r="C34" s="172"/>
      <c r="D34" s="16" t="e">
        <f>SUM(#REF!)</f>
        <v>#REF!</v>
      </c>
      <c r="E34" s="16" t="e">
        <f>SUM(#REF!)</f>
        <v>#REF!</v>
      </c>
      <c r="F34" s="65"/>
      <c r="G34" s="172" t="s">
        <v>121</v>
      </c>
      <c r="H34" s="172"/>
      <c r="I34" s="16" t="e">
        <f>-SUM(#REF!)</f>
        <v>#REF!</v>
      </c>
      <c r="J34" s="16" t="e">
        <f>-SUM(#REF!)</f>
        <v>#REF!</v>
      </c>
      <c r="K34" s="14"/>
    </row>
    <row r="35" spans="1:11" s="56" customFormat="1" ht="26.25" customHeight="1" x14ac:dyDescent="0.2">
      <c r="A35" s="63"/>
      <c r="B35" s="172" t="s">
        <v>122</v>
      </c>
      <c r="C35" s="172"/>
      <c r="D35" s="16" t="e">
        <f>SUM(#REF!)</f>
        <v>#REF!</v>
      </c>
      <c r="E35" s="16" t="e">
        <f>SUM(#REF!)</f>
        <v>#REF!</v>
      </c>
      <c r="F35" s="65"/>
      <c r="G35" s="185" t="s">
        <v>123</v>
      </c>
      <c r="H35" s="185"/>
      <c r="I35" s="16" t="e">
        <f>-SUM(#REF!)</f>
        <v>#REF!</v>
      </c>
      <c r="J35" s="16" t="e">
        <f>-SUM(#REF!)</f>
        <v>#REF!</v>
      </c>
      <c r="K35" s="14"/>
    </row>
    <row r="36" spans="1:11" s="56" customFormat="1" x14ac:dyDescent="0.2">
      <c r="A36" s="63"/>
      <c r="B36" s="172" t="s">
        <v>124</v>
      </c>
      <c r="C36" s="172"/>
      <c r="D36" s="16" t="e">
        <f>SUM(#REF!)</f>
        <v>#REF!</v>
      </c>
      <c r="E36" s="16" t="e">
        <f>SUM(#REF!)</f>
        <v>#REF!</v>
      </c>
      <c r="F36" s="65"/>
      <c r="G36" s="172" t="s">
        <v>125</v>
      </c>
      <c r="H36" s="172"/>
      <c r="I36" s="16" t="e">
        <f>-SUM(#REF!)</f>
        <v>#REF!</v>
      </c>
      <c r="J36" s="16" t="e">
        <f>-SUM(#REF!)</f>
        <v>#REF!</v>
      </c>
      <c r="K36" s="14"/>
    </row>
    <row r="37" spans="1:11" s="56" customFormat="1" x14ac:dyDescent="0.2">
      <c r="A37" s="63"/>
      <c r="B37" s="172" t="s">
        <v>126</v>
      </c>
      <c r="C37" s="172"/>
      <c r="D37" s="16" t="e">
        <f>SUM(#REF!)</f>
        <v>#REF!</v>
      </c>
      <c r="E37" s="16" t="e">
        <f>SUM(#REF!)</f>
        <v>#REF!</v>
      </c>
      <c r="F37" s="65"/>
      <c r="G37" s="54"/>
      <c r="H37" s="66"/>
      <c r="I37" s="24"/>
      <c r="J37" s="24"/>
      <c r="K37" s="14"/>
    </row>
    <row r="38" spans="1:11" s="56" customFormat="1" x14ac:dyDescent="0.2">
      <c r="A38" s="63"/>
      <c r="B38" s="172" t="s">
        <v>127</v>
      </c>
      <c r="C38" s="172"/>
      <c r="D38" s="16" t="e">
        <f>SUM(#REF!)</f>
        <v>#REF!</v>
      </c>
      <c r="E38" s="16" t="e">
        <f>SUM(#REF!)</f>
        <v>#REF!</v>
      </c>
      <c r="F38" s="65"/>
      <c r="G38" s="186" t="s">
        <v>128</v>
      </c>
      <c r="H38" s="186"/>
      <c r="I38" s="21" t="e">
        <f>SUM(I31:I36)</f>
        <v>#REF!</v>
      </c>
      <c r="J38" s="21" t="e">
        <f>SUM(J31:J36)</f>
        <v>#REF!</v>
      </c>
      <c r="K38" s="14"/>
    </row>
    <row r="39" spans="1:11" s="56" customFormat="1" x14ac:dyDescent="0.2">
      <c r="A39" s="63"/>
      <c r="B39" s="172" t="s">
        <v>129</v>
      </c>
      <c r="C39" s="172"/>
      <c r="D39" s="16" t="e">
        <f>SUM(#REF!)</f>
        <v>#REF!</v>
      </c>
      <c r="E39" s="16" t="e">
        <f>SUM(#REF!)</f>
        <v>#REF!</v>
      </c>
      <c r="F39" s="65"/>
      <c r="G39" s="25"/>
      <c r="H39" s="69"/>
      <c r="I39" s="32"/>
      <c r="J39" s="32"/>
      <c r="K39" s="14"/>
    </row>
    <row r="40" spans="1:11" s="56" customFormat="1" x14ac:dyDescent="0.2">
      <c r="A40" s="63"/>
      <c r="B40" s="54"/>
      <c r="C40" s="66"/>
      <c r="D40" s="24"/>
      <c r="E40" s="24"/>
      <c r="F40" s="65"/>
      <c r="G40" s="186" t="s">
        <v>130</v>
      </c>
      <c r="H40" s="186"/>
      <c r="I40" s="21" t="e">
        <f>I27+I38</f>
        <v>#REF!</v>
      </c>
      <c r="J40" s="21" t="e">
        <f>J27+J38</f>
        <v>#REF!</v>
      </c>
      <c r="K40" s="14"/>
    </row>
    <row r="41" spans="1:11" s="56" customFormat="1" x14ac:dyDescent="0.2">
      <c r="A41" s="67"/>
      <c r="B41" s="186" t="s">
        <v>131</v>
      </c>
      <c r="C41" s="186"/>
      <c r="D41" s="21" t="e">
        <f>SUM(D31:D39)</f>
        <v>#REF!</v>
      </c>
      <c r="E41" s="21" t="e">
        <f>SUM(E31:E39)</f>
        <v>#REF!</v>
      </c>
      <c r="F41" s="68"/>
      <c r="G41" s="25"/>
      <c r="H41" s="71"/>
      <c r="I41" s="32"/>
      <c r="J41" s="32"/>
      <c r="K41" s="14"/>
    </row>
    <row r="42" spans="1:11" s="56" customFormat="1" x14ac:dyDescent="0.2">
      <c r="A42" s="63"/>
      <c r="B42" s="54"/>
      <c r="C42" s="25"/>
      <c r="D42" s="24"/>
      <c r="E42" s="24"/>
      <c r="F42" s="65"/>
      <c r="G42" s="180" t="s">
        <v>132</v>
      </c>
      <c r="H42" s="180"/>
      <c r="I42" s="24"/>
      <c r="J42" s="24"/>
      <c r="K42" s="14"/>
    </row>
    <row r="43" spans="1:11" s="56" customFormat="1" x14ac:dyDescent="0.2">
      <c r="A43" s="63"/>
      <c r="B43" s="186" t="s">
        <v>133</v>
      </c>
      <c r="C43" s="186"/>
      <c r="D43" s="21" t="e">
        <f>D26+D41</f>
        <v>#REF!</v>
      </c>
      <c r="E43" s="21" t="e">
        <f>E26+E41</f>
        <v>#REF!</v>
      </c>
      <c r="F43" s="65"/>
      <c r="G43" s="25"/>
      <c r="H43" s="71"/>
      <c r="I43" s="24"/>
      <c r="J43" s="24"/>
      <c r="K43" s="14"/>
    </row>
    <row r="44" spans="1:11" s="56" customFormat="1" x14ac:dyDescent="0.2">
      <c r="A44" s="63"/>
      <c r="B44" s="54"/>
      <c r="C44" s="54"/>
      <c r="D44" s="24"/>
      <c r="E44" s="24"/>
      <c r="F44" s="65"/>
      <c r="G44" s="186" t="s">
        <v>134</v>
      </c>
      <c r="H44" s="186"/>
      <c r="I44" s="21" t="e">
        <f>SUM(I46:I48)</f>
        <v>#REF!</v>
      </c>
      <c r="J44" s="21" t="e">
        <f>SUM(J46:J48)</f>
        <v>#REF!</v>
      </c>
      <c r="K44" s="14"/>
    </row>
    <row r="45" spans="1:11" s="56" customFormat="1" x14ac:dyDescent="0.2">
      <c r="A45" s="63"/>
      <c r="B45" s="54"/>
      <c r="C45" s="54"/>
      <c r="D45" s="24"/>
      <c r="E45" s="24"/>
      <c r="F45" s="65"/>
      <c r="G45" s="54"/>
      <c r="H45" s="26"/>
      <c r="I45" s="24"/>
      <c r="J45" s="24"/>
      <c r="K45" s="14"/>
    </row>
    <row r="46" spans="1:11" s="56" customFormat="1" x14ac:dyDescent="0.2">
      <c r="A46" s="63"/>
      <c r="B46" s="54"/>
      <c r="C46" s="54"/>
      <c r="D46" s="24"/>
      <c r="E46" s="24"/>
      <c r="F46" s="65"/>
      <c r="G46" s="172" t="s">
        <v>65</v>
      </c>
      <c r="H46" s="172"/>
      <c r="I46" s="16" t="e">
        <f>-SUM(#REF!)</f>
        <v>#REF!</v>
      </c>
      <c r="J46" s="16" t="e">
        <f>-SUM(#REF!)</f>
        <v>#REF!</v>
      </c>
      <c r="K46" s="14"/>
    </row>
    <row r="47" spans="1:11" s="56" customFormat="1" ht="12" customHeight="1" x14ac:dyDescent="0.2">
      <c r="A47" s="63"/>
      <c r="B47" s="3" t="e">
        <f>IF(E43=J65," ","ERROR EN SUMA DE ACTIVOS - PASIVO Y PATRIMONIO DEL 2016 POR "&amp;E43-J65)</f>
        <v>#REF!</v>
      </c>
      <c r="C47" s="4"/>
      <c r="D47" s="72"/>
      <c r="E47" s="24"/>
      <c r="F47" s="65"/>
      <c r="G47" s="172" t="s">
        <v>135</v>
      </c>
      <c r="H47" s="172"/>
      <c r="I47" s="16" t="e">
        <f>-SUM(#REF!)</f>
        <v>#REF!</v>
      </c>
      <c r="J47" s="16" t="e">
        <f>-SUM(#REF!)</f>
        <v>#REF!</v>
      </c>
      <c r="K47" s="14"/>
    </row>
    <row r="48" spans="1:11" s="56" customFormat="1" ht="12" customHeight="1" x14ac:dyDescent="0.2">
      <c r="A48" s="63"/>
      <c r="B48" s="3" t="e">
        <f>IF(D43=I65," ","ERROR EN SUMA DE ACTIVOS - PASIVO Y PATRIMONIO DEL 2015 POR "&amp;D43-I65)</f>
        <v>#REF!</v>
      </c>
      <c r="C48" s="4"/>
      <c r="D48" s="72"/>
      <c r="E48" s="24"/>
      <c r="F48" s="65"/>
      <c r="G48" s="172" t="s">
        <v>136</v>
      </c>
      <c r="H48" s="172"/>
      <c r="I48" s="16" t="e">
        <f>-SUM(#REF!)</f>
        <v>#REF!</v>
      </c>
      <c r="J48" s="16" t="e">
        <f>-SUM(#REF!)</f>
        <v>#REF!</v>
      </c>
      <c r="K48" s="14"/>
    </row>
    <row r="49" spans="1:131" ht="12" customHeight="1" x14ac:dyDescent="0.2">
      <c r="A49" s="63"/>
      <c r="B49" s="54"/>
      <c r="C49" s="72"/>
      <c r="D49" s="72"/>
      <c r="E49" s="24"/>
      <c r="G49" s="54"/>
      <c r="H49" s="26"/>
      <c r="I49" s="24"/>
      <c r="J49" s="24"/>
      <c r="K49" s="14"/>
    </row>
    <row r="50" spans="1:131" ht="12.75" customHeight="1" x14ac:dyDescent="0.2">
      <c r="A50" s="63"/>
      <c r="B50" s="54"/>
      <c r="C50" s="72"/>
      <c r="D50" s="72"/>
      <c r="E50" s="24"/>
      <c r="G50" s="186" t="s">
        <v>137</v>
      </c>
      <c r="H50" s="186"/>
      <c r="I50" s="21" t="e">
        <f>SUM(I52:I56)</f>
        <v>#REF!</v>
      </c>
      <c r="J50" s="21" t="e">
        <f>SUM(J52:J56)</f>
        <v>#REF!</v>
      </c>
      <c r="K50" s="14"/>
    </row>
    <row r="51" spans="1:131" ht="12.75" customHeight="1" x14ac:dyDescent="0.2">
      <c r="A51" s="63"/>
      <c r="B51" s="54"/>
      <c r="C51" s="72"/>
      <c r="D51" s="72"/>
      <c r="E51" s="24"/>
      <c r="G51" s="25"/>
      <c r="H51" s="26"/>
      <c r="I51" s="73"/>
      <c r="J51" s="73"/>
      <c r="K51" s="14"/>
    </row>
    <row r="52" spans="1:131" ht="12" customHeight="1" x14ac:dyDescent="0.2">
      <c r="A52" s="63"/>
      <c r="B52" s="54"/>
      <c r="C52" s="72"/>
      <c r="D52" s="72"/>
      <c r="E52" s="24"/>
      <c r="G52" s="172" t="s">
        <v>138</v>
      </c>
      <c r="H52" s="172"/>
      <c r="I52" s="16" t="e">
        <f>'EA (2)'!I55</f>
        <v>#REF!</v>
      </c>
      <c r="J52" s="16" t="e">
        <f>'EA (2)'!J55</f>
        <v>#REF!</v>
      </c>
      <c r="K52" s="14"/>
    </row>
    <row r="53" spans="1:131" ht="12" customHeight="1" x14ac:dyDescent="0.2">
      <c r="A53" s="63"/>
      <c r="B53" s="54"/>
      <c r="C53" s="72"/>
      <c r="D53" s="72"/>
      <c r="E53" s="24"/>
      <c r="G53" s="172" t="s">
        <v>139</v>
      </c>
      <c r="H53" s="172"/>
      <c r="I53" s="16" t="e">
        <f>-SUM(#REF!)</f>
        <v>#REF!</v>
      </c>
      <c r="J53" s="16" t="e">
        <f>-SUM(#REF!)</f>
        <v>#REF!</v>
      </c>
      <c r="K53" s="14"/>
      <c r="EA53" s="46"/>
    </row>
    <row r="54" spans="1:131" ht="12" customHeight="1" x14ac:dyDescent="0.2">
      <c r="A54" s="63"/>
      <c r="B54" s="54"/>
      <c r="C54" s="72"/>
      <c r="D54" s="72"/>
      <c r="E54" s="24"/>
      <c r="G54" s="172" t="s">
        <v>140</v>
      </c>
      <c r="H54" s="172"/>
      <c r="I54" s="16" t="e">
        <f>-SUM(#REF!)</f>
        <v>#REF!</v>
      </c>
      <c r="J54" s="16" t="e">
        <f>-SUM(#REF!)</f>
        <v>#REF!</v>
      </c>
      <c r="K54" s="14"/>
    </row>
    <row r="55" spans="1:131" x14ac:dyDescent="0.2">
      <c r="A55" s="63"/>
      <c r="B55" s="54"/>
      <c r="C55" s="54"/>
      <c r="D55" s="24"/>
      <c r="E55" s="24"/>
      <c r="G55" s="172" t="s">
        <v>141</v>
      </c>
      <c r="H55" s="172"/>
      <c r="I55" s="16" t="e">
        <f>-SUM(#REF!)</f>
        <v>#REF!</v>
      </c>
      <c r="J55" s="16" t="e">
        <f>-SUM(#REF!)</f>
        <v>#REF!</v>
      </c>
      <c r="K55" s="14"/>
    </row>
    <row r="56" spans="1:131" x14ac:dyDescent="0.2">
      <c r="A56" s="63"/>
      <c r="B56" s="54"/>
      <c r="C56" s="54"/>
      <c r="D56" s="24"/>
      <c r="E56" s="24"/>
      <c r="G56" s="172" t="s">
        <v>142</v>
      </c>
      <c r="H56" s="172"/>
      <c r="I56" s="16" t="e">
        <f>-SUM(#REF!)</f>
        <v>#REF!</v>
      </c>
      <c r="J56" s="16" t="e">
        <f>-SUM(#REF!)</f>
        <v>#REF!</v>
      </c>
      <c r="K56" s="14"/>
    </row>
    <row r="57" spans="1:131" x14ac:dyDescent="0.2">
      <c r="A57" s="63"/>
      <c r="B57" s="54"/>
      <c r="C57" s="54"/>
      <c r="D57" s="24"/>
      <c r="E57" s="24"/>
      <c r="G57" s="54"/>
      <c r="H57" s="26"/>
      <c r="I57" s="24"/>
      <c r="J57" s="24"/>
      <c r="K57" s="14"/>
    </row>
    <row r="58" spans="1:131" ht="25.5" customHeight="1" x14ac:dyDescent="0.2">
      <c r="A58" s="63"/>
      <c r="B58" s="54"/>
      <c r="C58" s="54"/>
      <c r="D58" s="24"/>
      <c r="E58" s="24"/>
      <c r="G58" s="186" t="s">
        <v>143</v>
      </c>
      <c r="H58" s="186"/>
      <c r="I58" s="21" t="e">
        <f>SUM(I60:I61)</f>
        <v>#REF!</v>
      </c>
      <c r="J58" s="21" t="e">
        <f>SUM(J60:J61)</f>
        <v>#REF!</v>
      </c>
      <c r="K58" s="14"/>
    </row>
    <row r="59" spans="1:131" x14ac:dyDescent="0.2">
      <c r="A59" s="63"/>
      <c r="B59" s="54"/>
      <c r="C59" s="54"/>
      <c r="D59" s="24"/>
      <c r="E59" s="24"/>
      <c r="G59" s="54"/>
      <c r="H59" s="26"/>
      <c r="I59" s="24"/>
      <c r="J59" s="24"/>
      <c r="K59" s="14"/>
    </row>
    <row r="60" spans="1:131" x14ac:dyDescent="0.2">
      <c r="A60" s="63"/>
      <c r="B60" s="54"/>
      <c r="C60" s="54"/>
      <c r="D60" s="24"/>
      <c r="E60" s="24"/>
      <c r="G60" s="172" t="s">
        <v>144</v>
      </c>
      <c r="H60" s="172"/>
      <c r="I60" s="16" t="e">
        <f>-SUM(#REF!)</f>
        <v>#REF!</v>
      </c>
      <c r="J60" s="16" t="e">
        <f>-SUM(#REF!)</f>
        <v>#REF!</v>
      </c>
      <c r="K60" s="14"/>
    </row>
    <row r="61" spans="1:131" x14ac:dyDescent="0.2">
      <c r="A61" s="63"/>
      <c r="B61" s="54"/>
      <c r="C61" s="54"/>
      <c r="D61" s="24"/>
      <c r="E61" s="24"/>
      <c r="G61" s="172" t="s">
        <v>145</v>
      </c>
      <c r="H61" s="172"/>
      <c r="I61" s="16" t="e">
        <f>-SUM(#REF!)</f>
        <v>#REF!</v>
      </c>
      <c r="J61" s="16" t="e">
        <f>-SUM(#REF!)</f>
        <v>#REF!</v>
      </c>
      <c r="K61" s="14"/>
    </row>
    <row r="62" spans="1:131" ht="9.9499999999999993" customHeight="1" x14ac:dyDescent="0.2">
      <c r="A62" s="63"/>
      <c r="B62" s="54"/>
      <c r="C62" s="74"/>
      <c r="D62" s="24"/>
      <c r="E62" s="24"/>
      <c r="G62" s="54"/>
      <c r="H62" s="75"/>
      <c r="I62" s="24"/>
      <c r="J62" s="24"/>
      <c r="K62" s="14"/>
    </row>
    <row r="63" spans="1:131" x14ac:dyDescent="0.2">
      <c r="A63" s="63"/>
      <c r="B63" s="54"/>
      <c r="C63" s="54"/>
      <c r="D63" s="24"/>
      <c r="E63" s="24"/>
      <c r="G63" s="186" t="s">
        <v>146</v>
      </c>
      <c r="H63" s="186"/>
      <c r="I63" s="21" t="e">
        <f>I44+I50+I58</f>
        <v>#REF!</v>
      </c>
      <c r="J63" s="21" t="e">
        <f>J44+J50+J58</f>
        <v>#REF!</v>
      </c>
      <c r="K63" s="14"/>
    </row>
    <row r="64" spans="1:131" ht="9.9499999999999993" customHeight="1" x14ac:dyDescent="0.2">
      <c r="A64" s="63"/>
      <c r="B64" s="54"/>
      <c r="C64" s="54"/>
      <c r="D64" s="24"/>
      <c r="E64" s="24"/>
      <c r="G64" s="54"/>
      <c r="H64" s="26"/>
      <c r="I64" s="24"/>
      <c r="J64" s="24"/>
      <c r="K64" s="14"/>
    </row>
    <row r="65" spans="1:11" s="56" customFormat="1" x14ac:dyDescent="0.2">
      <c r="A65" s="63"/>
      <c r="B65" s="54"/>
      <c r="C65" s="54"/>
      <c r="D65" s="24"/>
      <c r="E65" s="24"/>
      <c r="F65" s="65"/>
      <c r="G65" s="186" t="s">
        <v>147</v>
      </c>
      <c r="H65" s="186"/>
      <c r="I65" s="21" t="e">
        <f>I40+I63</f>
        <v>#REF!</v>
      </c>
      <c r="J65" s="21" t="e">
        <f>J40+J63</f>
        <v>#REF!</v>
      </c>
      <c r="K65" s="14"/>
    </row>
    <row r="66" spans="1:11" s="56" customFormat="1" ht="6" customHeight="1" x14ac:dyDescent="0.2">
      <c r="A66" s="76"/>
      <c r="B66" s="77"/>
      <c r="C66" s="77"/>
      <c r="D66" s="77"/>
      <c r="E66" s="77"/>
      <c r="F66" s="78"/>
      <c r="G66" s="77"/>
      <c r="H66" s="77"/>
      <c r="I66" s="77"/>
      <c r="J66" s="77"/>
      <c r="K66" s="40"/>
    </row>
    <row r="67" spans="1:11" s="56" customFormat="1" ht="6" customHeight="1" x14ac:dyDescent="0.2">
      <c r="A67" s="4"/>
      <c r="B67" s="26"/>
      <c r="C67" s="46"/>
      <c r="D67" s="47"/>
      <c r="E67" s="47"/>
      <c r="F67" s="65"/>
      <c r="G67" s="48"/>
      <c r="H67" s="46"/>
      <c r="I67" s="47"/>
      <c r="J67" s="47"/>
      <c r="K67" s="5"/>
    </row>
    <row r="68" spans="1:11" s="56" customFormat="1" ht="6" customHeight="1" x14ac:dyDescent="0.2">
      <c r="A68" s="38"/>
      <c r="B68" s="41"/>
      <c r="C68" s="42"/>
      <c r="D68" s="43"/>
      <c r="E68" s="43"/>
      <c r="F68" s="78"/>
      <c r="G68" s="44"/>
      <c r="H68" s="42"/>
      <c r="I68" s="43"/>
      <c r="J68" s="43"/>
      <c r="K68" s="5"/>
    </row>
    <row r="69" spans="1:11" s="56" customFormat="1" ht="6" customHeight="1" x14ac:dyDescent="0.2">
      <c r="A69" s="4"/>
      <c r="B69" s="26"/>
      <c r="C69" s="46"/>
      <c r="D69" s="47"/>
      <c r="E69" s="47"/>
      <c r="F69" s="65"/>
      <c r="G69" s="48"/>
      <c r="H69" s="46"/>
      <c r="I69" s="47"/>
      <c r="J69" s="47"/>
      <c r="K69" s="5"/>
    </row>
    <row r="70" spans="1:11" s="56" customFormat="1" ht="15" customHeight="1" x14ac:dyDescent="0.2">
      <c r="A70" s="4"/>
      <c r="B70" s="190" t="s">
        <v>86</v>
      </c>
      <c r="C70" s="190"/>
      <c r="D70" s="190"/>
      <c r="E70" s="190"/>
      <c r="F70" s="190"/>
      <c r="G70" s="190"/>
      <c r="H70" s="190"/>
      <c r="I70" s="190"/>
      <c r="J70" s="190"/>
      <c r="K70" s="5"/>
    </row>
    <row r="71" spans="1:11" s="56" customFormat="1" ht="9.75" customHeight="1" x14ac:dyDescent="0.2">
      <c r="A71" s="4"/>
      <c r="B71" s="26"/>
      <c r="C71" s="46"/>
      <c r="D71" s="47"/>
      <c r="E71" s="47"/>
      <c r="F71" s="65"/>
      <c r="G71" s="48"/>
      <c r="H71" s="46"/>
      <c r="I71" s="47"/>
      <c r="J71" s="47"/>
      <c r="K71" s="5"/>
    </row>
    <row r="72" spans="1:11" s="56" customFormat="1" ht="50.1" customHeight="1" x14ac:dyDescent="0.2">
      <c r="A72" s="4"/>
      <c r="B72" s="26"/>
      <c r="C72" s="191"/>
      <c r="D72" s="191"/>
      <c r="E72" s="47"/>
      <c r="F72" s="65"/>
      <c r="G72" s="192"/>
      <c r="H72" s="192"/>
      <c r="I72" s="47"/>
      <c r="J72" s="47"/>
      <c r="K72" s="5"/>
    </row>
    <row r="73" spans="1:11" s="56" customFormat="1" ht="14.1" customHeight="1" x14ac:dyDescent="0.2">
      <c r="A73" s="4"/>
      <c r="B73" s="50"/>
      <c r="C73" s="187">
        <f>ENTE!D20</f>
        <v>0</v>
      </c>
      <c r="D73" s="187"/>
      <c r="E73" s="47"/>
      <c r="F73" s="79"/>
      <c r="G73" s="187">
        <f>ENTE!D24</f>
        <v>0</v>
      </c>
      <c r="H73" s="187"/>
      <c r="I73" s="51"/>
      <c r="J73" s="47"/>
      <c r="K73" s="5"/>
    </row>
    <row r="74" spans="1:11" s="56" customFormat="1" ht="14.1" customHeight="1" x14ac:dyDescent="0.2">
      <c r="A74" s="4"/>
      <c r="B74" s="52"/>
      <c r="C74" s="188">
        <f>ENTE!D22</f>
        <v>0</v>
      </c>
      <c r="D74" s="188"/>
      <c r="E74" s="53"/>
      <c r="F74" s="79"/>
      <c r="G74" s="188">
        <f>ENTE!D26</f>
        <v>0</v>
      </c>
      <c r="H74" s="188"/>
      <c r="I74" s="51"/>
      <c r="J74" s="47"/>
      <c r="K74" s="5"/>
    </row>
  </sheetData>
  <sheetProtection selectLockedCells="1"/>
  <mergeCells count="76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31:H31"/>
    <mergeCell ref="B33:C33"/>
    <mergeCell ref="G33:H33"/>
    <mergeCell ref="B34:C34"/>
    <mergeCell ref="G34:H34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B18:C18"/>
    <mergeCell ref="G18:H18"/>
    <mergeCell ref="B19:C19"/>
    <mergeCell ref="G19:H19"/>
    <mergeCell ref="B20:C20"/>
    <mergeCell ref="G20:H20"/>
    <mergeCell ref="A10:A11"/>
    <mergeCell ref="B10:C11"/>
    <mergeCell ref="F10:F11"/>
    <mergeCell ref="G10:H11"/>
    <mergeCell ref="B16:C16"/>
    <mergeCell ref="G16:H16"/>
    <mergeCell ref="B14:C14"/>
    <mergeCell ref="G14:H14"/>
    <mergeCell ref="B6:K6"/>
    <mergeCell ref="C7:K7"/>
    <mergeCell ref="B1:K1"/>
    <mergeCell ref="B2:K2"/>
    <mergeCell ref="B3:K3"/>
    <mergeCell ref="B4:K4"/>
    <mergeCell ref="B5:K5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view="pageBreakPreview" topLeftCell="A6" zoomScale="130" zoomScaleSheetLayoutView="130" workbookViewId="0">
      <selection activeCell="F11" sqref="F11"/>
    </sheetView>
  </sheetViews>
  <sheetFormatPr baseColWidth="10" defaultRowHeight="15" x14ac:dyDescent="0.25"/>
  <cols>
    <col min="2" max="2" width="40.28515625" bestFit="1" customWidth="1"/>
    <col min="3" max="3" width="21.5703125" customWidth="1"/>
    <col min="4" max="4" width="12.28515625" bestFit="1" customWidth="1"/>
    <col min="5" max="5" width="17.7109375" customWidth="1"/>
    <col min="6" max="6" width="13.140625" customWidth="1"/>
    <col min="7" max="7" width="0.42578125" customWidth="1"/>
  </cols>
  <sheetData>
    <row r="2" spans="2:6" ht="21" customHeight="1" x14ac:dyDescent="0.25">
      <c r="B2" s="212" t="s">
        <v>204</v>
      </c>
      <c r="C2" s="213"/>
      <c r="D2" s="213"/>
      <c r="E2" s="213"/>
      <c r="F2" s="214"/>
    </row>
    <row r="3" spans="2:6" x14ac:dyDescent="0.25">
      <c r="B3" s="215" t="s">
        <v>210</v>
      </c>
      <c r="C3" s="216"/>
      <c r="D3" s="216"/>
      <c r="E3" s="216"/>
      <c r="F3" s="217"/>
    </row>
    <row r="4" spans="2:6" x14ac:dyDescent="0.25">
      <c r="B4" s="215" t="s">
        <v>230</v>
      </c>
      <c r="C4" s="216"/>
      <c r="D4" s="216"/>
      <c r="E4" s="216"/>
      <c r="F4" s="217"/>
    </row>
    <row r="6" spans="2:6" x14ac:dyDescent="0.25">
      <c r="B6" s="218" t="s">
        <v>211</v>
      </c>
      <c r="C6" s="218" t="s">
        <v>212</v>
      </c>
      <c r="D6" s="132" t="s">
        <v>213</v>
      </c>
      <c r="E6" s="133" t="s">
        <v>213</v>
      </c>
      <c r="F6" s="218" t="s">
        <v>225</v>
      </c>
    </row>
    <row r="7" spans="2:6" ht="36.75" customHeight="1" x14ac:dyDescent="0.25">
      <c r="B7" s="218"/>
      <c r="C7" s="218"/>
      <c r="D7" s="147" t="s">
        <v>229</v>
      </c>
      <c r="E7" s="142" t="s">
        <v>227</v>
      </c>
      <c r="F7" s="218"/>
    </row>
    <row r="8" spans="2:6" ht="39" customHeight="1" x14ac:dyDescent="0.25">
      <c r="B8" s="140" t="s">
        <v>214</v>
      </c>
      <c r="C8" s="141" t="s">
        <v>223</v>
      </c>
      <c r="D8" s="143">
        <v>18</v>
      </c>
      <c r="E8" s="143">
        <v>10</v>
      </c>
      <c r="F8" s="144">
        <f>E8/D8</f>
        <v>0.55555555555555558</v>
      </c>
    </row>
    <row r="9" spans="2:6" x14ac:dyDescent="0.25">
      <c r="B9" s="202" t="s">
        <v>216</v>
      </c>
      <c r="C9" s="203" t="s">
        <v>222</v>
      </c>
      <c r="D9" s="205">
        <v>13</v>
      </c>
      <c r="E9" s="205">
        <v>8</v>
      </c>
      <c r="F9" s="207">
        <f>E9/D9</f>
        <v>0.61538461538461542</v>
      </c>
    </row>
    <row r="10" spans="2:6" ht="32.25" customHeight="1" x14ac:dyDescent="0.25">
      <c r="B10" s="202"/>
      <c r="C10" s="204"/>
      <c r="D10" s="206"/>
      <c r="E10" s="206"/>
      <c r="F10" s="208"/>
    </row>
    <row r="11" spans="2:6" ht="36.75" customHeight="1" x14ac:dyDescent="0.25">
      <c r="B11" s="140" t="s">
        <v>217</v>
      </c>
      <c r="C11" s="141" t="s">
        <v>218</v>
      </c>
      <c r="D11" s="143">
        <v>250</v>
      </c>
      <c r="E11" s="143">
        <v>85</v>
      </c>
      <c r="F11" s="144">
        <f>E11/D11</f>
        <v>0.34</v>
      </c>
    </row>
    <row r="12" spans="2:6" ht="34.5" customHeight="1" x14ac:dyDescent="0.25">
      <c r="B12" s="140" t="s">
        <v>219</v>
      </c>
      <c r="C12" s="141" t="s">
        <v>209</v>
      </c>
      <c r="D12" s="145">
        <v>10500000</v>
      </c>
      <c r="E12" s="146">
        <v>2608000</v>
      </c>
      <c r="F12" s="144">
        <f>E12/D12</f>
        <v>0.24838095238095237</v>
      </c>
    </row>
    <row r="13" spans="2:6" ht="30.75" customHeight="1" x14ac:dyDescent="0.25">
      <c r="B13" s="140" t="s">
        <v>221</v>
      </c>
      <c r="C13" s="141" t="s">
        <v>220</v>
      </c>
      <c r="D13" s="143">
        <v>75</v>
      </c>
      <c r="E13" s="143">
        <v>9.16</v>
      </c>
      <c r="F13" s="144">
        <f>E13/D13</f>
        <v>0.12213333333333333</v>
      </c>
    </row>
    <row r="14" spans="2:6" ht="15" customHeight="1" x14ac:dyDescent="0.25">
      <c r="B14" s="202" t="s">
        <v>226</v>
      </c>
      <c r="C14" s="209" t="s">
        <v>215</v>
      </c>
      <c r="D14" s="210">
        <v>230</v>
      </c>
      <c r="E14" s="210">
        <v>46</v>
      </c>
      <c r="F14" s="211">
        <f>E14/D14</f>
        <v>0.2</v>
      </c>
    </row>
    <row r="15" spans="2:6" x14ac:dyDescent="0.25">
      <c r="B15" s="202"/>
      <c r="C15" s="209"/>
      <c r="D15" s="210"/>
      <c r="E15" s="210"/>
      <c r="F15" s="211"/>
    </row>
    <row r="16" spans="2:6" x14ac:dyDescent="0.25">
      <c r="B16" s="202"/>
      <c r="C16" s="209"/>
      <c r="D16" s="210"/>
      <c r="E16" s="210"/>
      <c r="F16" s="211"/>
    </row>
    <row r="17" spans="2:7" x14ac:dyDescent="0.25">
      <c r="B17" s="172" t="s">
        <v>224</v>
      </c>
      <c r="C17" s="172"/>
      <c r="D17" s="172"/>
      <c r="E17" s="172"/>
      <c r="F17" s="172"/>
      <c r="G17" s="172"/>
    </row>
    <row r="18" spans="2:7" x14ac:dyDescent="0.25">
      <c r="D18" s="130"/>
    </row>
    <row r="22" spans="2:7" x14ac:dyDescent="0.25">
      <c r="B22" s="201" t="s">
        <v>205</v>
      </c>
      <c r="C22" s="201"/>
      <c r="D22" s="201" t="s">
        <v>207</v>
      </c>
      <c r="E22" s="201"/>
      <c r="F22" s="201"/>
    </row>
    <row r="23" spans="2:7" x14ac:dyDescent="0.25">
      <c r="B23" s="201" t="s">
        <v>206</v>
      </c>
      <c r="C23" s="201"/>
      <c r="E23" s="139" t="s">
        <v>208</v>
      </c>
    </row>
  </sheetData>
  <mergeCells count="20">
    <mergeCell ref="B2:F2"/>
    <mergeCell ref="B3:F3"/>
    <mergeCell ref="B4:F4"/>
    <mergeCell ref="B6:B7"/>
    <mergeCell ref="C6:C7"/>
    <mergeCell ref="F6:F7"/>
    <mergeCell ref="D22:F22"/>
    <mergeCell ref="B23:C23"/>
    <mergeCell ref="B9:B10"/>
    <mergeCell ref="C9:C10"/>
    <mergeCell ref="D9:D10"/>
    <mergeCell ref="E9:E10"/>
    <mergeCell ref="F9:F10"/>
    <mergeCell ref="B14:B16"/>
    <mergeCell ref="C14:C16"/>
    <mergeCell ref="D14:D16"/>
    <mergeCell ref="E14:E16"/>
    <mergeCell ref="F14:F16"/>
    <mergeCell ref="B22:C22"/>
    <mergeCell ref="B17:G17"/>
  </mergeCells>
  <printOptions horizontalCentered="1"/>
  <pageMargins left="0.51181102362204722" right="0.51181102362204722" top="0.55118110236220474" bottom="0.55118110236220474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Periodos</vt:lpstr>
      <vt:lpstr>PRINCIPAL</vt:lpstr>
      <vt:lpstr>ENTE</vt:lpstr>
      <vt:lpstr>CProg</vt:lpstr>
      <vt:lpstr>EA (2)</vt:lpstr>
      <vt:lpstr>ESF (2)</vt:lpstr>
      <vt:lpstr>Indicadore res</vt:lpstr>
      <vt:lpstr>CProg!Área_de_impresión</vt:lpstr>
      <vt:lpstr>'EA (2)'!Área_de_impresión</vt:lpstr>
      <vt:lpstr>'ESF (2)'!Área_de_impresión</vt:lpstr>
      <vt:lpstr>'Indicadore res'!Área_de_impresión</vt:lpstr>
      <vt:lpstr>Periodos</vt:lpstr>
      <vt:lpstr>RENDICIÓN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ggarcia</cp:lastModifiedBy>
  <cp:lastPrinted>2021-01-19T18:29:38Z</cp:lastPrinted>
  <dcterms:created xsi:type="dcterms:W3CDTF">2017-01-27T17:28:16Z</dcterms:created>
  <dcterms:modified xsi:type="dcterms:W3CDTF">2021-01-21T17:44:24Z</dcterms:modified>
</cp:coreProperties>
</file>